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showInkAnnotation="0" defaultThemeVersion="124226"/>
  <bookViews>
    <workbookView xWindow="8250" yWindow="-15" windowWidth="4050" windowHeight="5910" firstSheet="3" activeTab="3"/>
  </bookViews>
  <sheets>
    <sheet name="DM Vi thuốc cổ truyền" sheetId="155" r:id="rId1"/>
    <sheet name="DM Dược liệu" sheetId="154" r:id="rId2"/>
    <sheet name="DM thuốcCT-thuốcDL" sheetId="159" r:id="rId3"/>
    <sheet name="TH Generic" sheetId="161" r:id="rId4"/>
    <sheet name="YHCT" sheetId="163" r:id="rId5"/>
  </sheets>
  <externalReferences>
    <externalReference r:id="rId6"/>
  </externalReferences>
  <definedNames>
    <definedName name="_xlnm._FilterDatabase" localSheetId="1" hidden="1">'DM Dược liệu'!$A$4:$N$30</definedName>
    <definedName name="_xlnm._FilterDatabase" localSheetId="2" hidden="1">'DM thuốcCT-thuốcDL'!$A$4:$N$41</definedName>
    <definedName name="_xlnm._FilterDatabase" localSheetId="0" hidden="1">'DM Vi thuốc cổ truyền'!$A$3:$O$62</definedName>
    <definedName name="_xlnm._FilterDatabase" localSheetId="3" hidden="1">'TH Generic'!$A$10:$N$391</definedName>
    <definedName name="_xlnm._FilterDatabase" localSheetId="4" hidden="1">YHCT!$A$3:$M$89</definedName>
    <definedName name="_xlnm.Print_Area" localSheetId="3">'TH Generic'!$A$1:$N$393</definedName>
    <definedName name="_xlnm.Print_Area" localSheetId="4">YHCT!$A$1:$M$108</definedName>
    <definedName name="_xlnm.Print_Titles" localSheetId="1">'DM Dược liệu'!$3:$4</definedName>
    <definedName name="_xlnm.Print_Titles" localSheetId="0">'DM Vi thuốc cổ truyền'!$3:$3</definedName>
    <definedName name="_xlnm.Print_Titles" localSheetId="4">YHCT!$3:$3</definedName>
  </definedNames>
  <calcPr calcId="124519"/>
</workbook>
</file>

<file path=xl/calcChain.xml><?xml version="1.0" encoding="utf-8"?>
<calcChain xmlns="http://schemas.openxmlformats.org/spreadsheetml/2006/main">
  <c r="L88" i="163"/>
  <c r="L87"/>
  <c r="L86"/>
  <c r="L85"/>
  <c r="L84"/>
  <c r="L83"/>
  <c r="L82"/>
  <c r="L81"/>
  <c r="L80"/>
  <c r="L79"/>
  <c r="L78"/>
  <c r="L77"/>
  <c r="L76"/>
  <c r="L75"/>
  <c r="L74"/>
  <c r="L73"/>
  <c r="L72"/>
  <c r="L71"/>
  <c r="L70"/>
  <c r="L69"/>
  <c r="L68"/>
  <c r="L67"/>
  <c r="L66"/>
  <c r="L65"/>
  <c r="L64"/>
  <c r="L62" l="1"/>
  <c r="L61"/>
  <c r="L60"/>
  <c r="L59"/>
  <c r="L58"/>
  <c r="L57"/>
  <c r="L56"/>
  <c r="L55"/>
  <c r="L54"/>
  <c r="L53"/>
  <c r="L52"/>
  <c r="L51"/>
  <c r="L50"/>
  <c r="L49"/>
  <c r="L48"/>
  <c r="L47"/>
  <c r="L46"/>
  <c r="L45"/>
  <c r="L44"/>
  <c r="L43"/>
  <c r="L42"/>
  <c r="L41"/>
  <c r="L40"/>
  <c r="L39"/>
  <c r="L38"/>
  <c r="L37"/>
  <c r="L36"/>
  <c r="L35"/>
  <c r="L34"/>
  <c r="L33"/>
  <c r="L32"/>
  <c r="L31"/>
  <c r="L30"/>
  <c r="L29"/>
  <c r="L28"/>
  <c r="L27"/>
  <c r="L26"/>
  <c r="L25"/>
  <c r="L24"/>
  <c r="L23"/>
  <c r="L22"/>
  <c r="L21"/>
  <c r="L20"/>
  <c r="L19"/>
  <c r="L18"/>
  <c r="L17"/>
  <c r="L16"/>
  <c r="L15"/>
  <c r="L14"/>
  <c r="L13"/>
  <c r="L12"/>
  <c r="L11"/>
  <c r="L10"/>
  <c r="L9"/>
  <c r="L8"/>
  <c r="L7"/>
  <c r="L6"/>
  <c r="L5"/>
  <c r="L89" l="1"/>
  <c r="L389" i="161"/>
  <c r="L386"/>
  <c r="L385"/>
  <c r="L382"/>
  <c r="L380"/>
  <c r="L379"/>
  <c r="L378"/>
  <c r="L377"/>
  <c r="L376"/>
  <c r="L375"/>
  <c r="L373"/>
  <c r="L372"/>
  <c r="L371"/>
  <c r="L370"/>
  <c r="L369"/>
  <c r="L368"/>
  <c r="L367"/>
  <c r="L365"/>
  <c r="L364"/>
  <c r="L363"/>
  <c r="L362"/>
  <c r="L360"/>
  <c r="L359"/>
  <c r="L358"/>
  <c r="L357"/>
  <c r="L356"/>
  <c r="L20"/>
  <c r="L21"/>
  <c r="L22"/>
  <c r="L23"/>
  <c r="L24"/>
  <c r="L25"/>
  <c r="L26"/>
  <c r="L27"/>
  <c r="L28"/>
  <c r="L29"/>
  <c r="L30"/>
  <c r="L31"/>
  <c r="L32"/>
  <c r="L33"/>
  <c r="L34"/>
  <c r="L35"/>
  <c r="L36"/>
  <c r="L38"/>
  <c r="L39"/>
  <c r="L41"/>
  <c r="L43"/>
  <c r="L44"/>
  <c r="L45"/>
  <c r="L47"/>
  <c r="L48"/>
  <c r="L49"/>
  <c r="L50"/>
  <c r="L51"/>
  <c r="L52"/>
  <c r="L54"/>
  <c r="L55"/>
  <c r="L56"/>
  <c r="L57"/>
  <c r="L59"/>
  <c r="L62"/>
  <c r="L63"/>
  <c r="L66"/>
  <c r="L67"/>
  <c r="L68"/>
  <c r="L69"/>
  <c r="L70"/>
  <c r="L71"/>
  <c r="L72"/>
  <c r="L73"/>
  <c r="L74"/>
  <c r="L75"/>
  <c r="L76"/>
  <c r="L77"/>
  <c r="L78"/>
  <c r="L79"/>
  <c r="L80"/>
  <c r="L81"/>
  <c r="L82"/>
  <c r="L83"/>
  <c r="L84"/>
  <c r="L85"/>
  <c r="L86"/>
  <c r="L87"/>
  <c r="L88"/>
  <c r="L89"/>
  <c r="L91"/>
  <c r="L92"/>
  <c r="L93"/>
  <c r="L96"/>
  <c r="L97"/>
  <c r="L98"/>
  <c r="L101"/>
  <c r="L102"/>
  <c r="L103"/>
  <c r="L104"/>
  <c r="L105"/>
  <c r="L107"/>
  <c r="L108"/>
  <c r="L110"/>
  <c r="L111"/>
  <c r="L112"/>
  <c r="L113"/>
  <c r="L115"/>
  <c r="L118"/>
  <c r="L119"/>
  <c r="L121"/>
  <c r="L122"/>
  <c r="L123"/>
  <c r="L129"/>
  <c r="L130"/>
  <c r="L131"/>
  <c r="L136"/>
  <c r="L140"/>
  <c r="L141"/>
  <c r="L143"/>
  <c r="L144"/>
  <c r="L145"/>
  <c r="L146"/>
  <c r="L148"/>
  <c r="L150"/>
  <c r="L154"/>
  <c r="L155"/>
  <c r="L156"/>
  <c r="L157"/>
  <c r="L158"/>
  <c r="L160"/>
  <c r="L161"/>
  <c r="L163"/>
  <c r="L164"/>
  <c r="L165"/>
  <c r="L166"/>
  <c r="L167"/>
  <c r="L168"/>
  <c r="L169"/>
  <c r="L170"/>
  <c r="L171"/>
  <c r="L172"/>
  <c r="L174"/>
  <c r="L176"/>
  <c r="L177"/>
  <c r="L179"/>
  <c r="L181"/>
  <c r="L183"/>
  <c r="L184"/>
  <c r="L185"/>
  <c r="L186"/>
  <c r="L187"/>
  <c r="L188"/>
  <c r="L189"/>
  <c r="L190"/>
  <c r="L191"/>
  <c r="L192"/>
  <c r="L194"/>
  <c r="L200"/>
  <c r="L202"/>
  <c r="L203"/>
  <c r="L206"/>
  <c r="L207"/>
  <c r="L208"/>
  <c r="L209"/>
  <c r="L210"/>
  <c r="L211"/>
  <c r="L212"/>
  <c r="L213"/>
  <c r="L215"/>
  <c r="L216"/>
  <c r="L219"/>
  <c r="L218"/>
  <c r="L220"/>
  <c r="L221"/>
  <c r="L222"/>
  <c r="L223"/>
  <c r="L225"/>
  <c r="L326"/>
  <c r="L226"/>
  <c r="L227"/>
  <c r="L229"/>
  <c r="L230"/>
  <c r="L231"/>
  <c r="L232"/>
  <c r="L233"/>
  <c r="L236"/>
  <c r="L239"/>
  <c r="L240"/>
  <c r="L299"/>
  <c r="L300"/>
  <c r="L241"/>
  <c r="L242"/>
  <c r="L243"/>
  <c r="L244"/>
  <c r="L245"/>
  <c r="L246"/>
  <c r="L247"/>
  <c r="L248"/>
  <c r="L250"/>
  <c r="L251"/>
  <c r="L252"/>
  <c r="L253"/>
  <c r="L254"/>
  <c r="L256"/>
  <c r="L257"/>
  <c r="L258"/>
  <c r="L259"/>
  <c r="L260"/>
  <c r="L261"/>
  <c r="L262"/>
  <c r="L263"/>
  <c r="L267"/>
  <c r="L269"/>
  <c r="L270"/>
  <c r="L271"/>
  <c r="L272"/>
  <c r="L273"/>
  <c r="L276"/>
  <c r="L277"/>
  <c r="L279"/>
  <c r="L280"/>
  <c r="L283"/>
  <c r="L284"/>
  <c r="L285"/>
  <c r="L290"/>
  <c r="L293"/>
  <c r="L294"/>
  <c r="L298"/>
  <c r="L301"/>
  <c r="L302"/>
  <c r="L303"/>
  <c r="L304"/>
  <c r="L305"/>
  <c r="L307"/>
  <c r="L308"/>
  <c r="L309"/>
  <c r="L310"/>
  <c r="L311"/>
  <c r="L312"/>
  <c r="L316"/>
  <c r="L317"/>
  <c r="L318"/>
  <c r="L320"/>
  <c r="L321"/>
  <c r="L322"/>
  <c r="L323"/>
  <c r="L324"/>
  <c r="L325"/>
  <c r="L327"/>
  <c r="L328"/>
  <c r="L329"/>
  <c r="L331"/>
  <c r="L332"/>
  <c r="L334"/>
  <c r="L335"/>
  <c r="L336"/>
  <c r="L337"/>
  <c r="L338"/>
  <c r="L339"/>
  <c r="L340"/>
  <c r="L341"/>
  <c r="L342"/>
  <c r="L343"/>
  <c r="L344"/>
  <c r="L345"/>
  <c r="L346"/>
  <c r="L347"/>
  <c r="L348"/>
  <c r="L349"/>
  <c r="L350"/>
  <c r="L13"/>
  <c r="L14"/>
  <c r="L15"/>
  <c r="L16"/>
  <c r="L17"/>
  <c r="L12"/>
  <c r="M7" i="159"/>
  <c r="M33"/>
  <c r="M36"/>
  <c r="M18"/>
  <c r="M8"/>
  <c r="M41" s="1"/>
  <c r="M13"/>
  <c r="M14"/>
  <c r="M9"/>
  <c r="M10"/>
  <c r="M26"/>
  <c r="M27"/>
  <c r="M15"/>
  <c r="M16"/>
  <c r="M28"/>
  <c r="M19"/>
  <c r="M29"/>
  <c r="M11"/>
  <c r="M20"/>
  <c r="M40"/>
  <c r="M21"/>
  <c r="M22"/>
  <c r="M37"/>
  <c r="M30"/>
  <c r="M31"/>
  <c r="M23"/>
  <c r="M24"/>
  <c r="N4" i="155"/>
  <c r="N5"/>
  <c r="N6"/>
  <c r="N7"/>
  <c r="N8"/>
  <c r="N9"/>
  <c r="N10"/>
  <c r="N11"/>
  <c r="N12"/>
  <c r="N13"/>
  <c r="N14"/>
  <c r="N15"/>
  <c r="N16"/>
  <c r="N17"/>
  <c r="N18"/>
  <c r="N19"/>
  <c r="N20"/>
  <c r="N21"/>
  <c r="N22"/>
  <c r="N23"/>
  <c r="N24"/>
  <c r="N25"/>
  <c r="N26"/>
  <c r="N27"/>
  <c r="N28"/>
  <c r="N29"/>
  <c r="N30"/>
  <c r="N31"/>
  <c r="N32"/>
  <c r="N33"/>
  <c r="N34"/>
  <c r="N35"/>
  <c r="N36"/>
  <c r="N37"/>
  <c r="N38"/>
  <c r="N39"/>
  <c r="N40"/>
  <c r="N41"/>
  <c r="N42"/>
  <c r="N43"/>
  <c r="N44"/>
  <c r="N45"/>
  <c r="N46"/>
  <c r="N47"/>
  <c r="N48"/>
  <c r="N49"/>
  <c r="N50"/>
  <c r="N51"/>
  <c r="N52"/>
  <c r="N53"/>
  <c r="N54"/>
  <c r="N55"/>
  <c r="N56"/>
  <c r="N57"/>
  <c r="N58"/>
  <c r="N59"/>
  <c r="N60"/>
  <c r="N61"/>
  <c r="K4"/>
  <c r="M4" s="1"/>
  <c r="K5"/>
  <c r="M5" s="1"/>
  <c r="K6"/>
  <c r="M6" s="1"/>
  <c r="K7"/>
  <c r="M7" s="1"/>
  <c r="K8"/>
  <c r="M8" s="1"/>
  <c r="K9"/>
  <c r="M9" s="1"/>
  <c r="K10"/>
  <c r="M10" s="1"/>
  <c r="K11"/>
  <c r="M11" s="1"/>
  <c r="K12"/>
  <c r="M12" s="1"/>
  <c r="K13"/>
  <c r="M13" s="1"/>
  <c r="K14"/>
  <c r="M14" s="1"/>
  <c r="K15"/>
  <c r="M15" s="1"/>
  <c r="K16"/>
  <c r="M16" s="1"/>
  <c r="K17"/>
  <c r="M17" s="1"/>
  <c r="K18"/>
  <c r="M18" s="1"/>
  <c r="K19"/>
  <c r="M19" s="1"/>
  <c r="K20"/>
  <c r="M20" s="1"/>
  <c r="K21"/>
  <c r="M21" s="1"/>
  <c r="K22"/>
  <c r="M22" s="1"/>
  <c r="K23"/>
  <c r="M23" s="1"/>
  <c r="K24"/>
  <c r="M24" s="1"/>
  <c r="K25"/>
  <c r="M25" s="1"/>
  <c r="K26"/>
  <c r="M26" s="1"/>
  <c r="K27"/>
  <c r="M27" s="1"/>
  <c r="K28"/>
  <c r="M28" s="1"/>
  <c r="K29"/>
  <c r="M29" s="1"/>
  <c r="K30"/>
  <c r="M30" s="1"/>
  <c r="K31"/>
  <c r="M31" s="1"/>
  <c r="K32"/>
  <c r="M32" s="1"/>
  <c r="K33"/>
  <c r="M33" s="1"/>
  <c r="K34"/>
  <c r="M34" s="1"/>
  <c r="K35"/>
  <c r="M35" s="1"/>
  <c r="K36"/>
  <c r="M36" s="1"/>
  <c r="K37"/>
  <c r="M37" s="1"/>
  <c r="K38"/>
  <c r="M38" s="1"/>
  <c r="K39"/>
  <c r="M39" s="1"/>
  <c r="K40"/>
  <c r="M40" s="1"/>
  <c r="K41"/>
  <c r="M41" s="1"/>
  <c r="K42"/>
  <c r="M42" s="1"/>
  <c r="K43"/>
  <c r="M43" s="1"/>
  <c r="K44"/>
  <c r="M44" s="1"/>
  <c r="K45"/>
  <c r="M45" s="1"/>
  <c r="K46"/>
  <c r="M46" s="1"/>
  <c r="K47"/>
  <c r="M47" s="1"/>
  <c r="K48"/>
  <c r="M48" s="1"/>
  <c r="K49"/>
  <c r="M49" s="1"/>
  <c r="K50"/>
  <c r="M50" s="1"/>
  <c r="K51"/>
  <c r="M51" s="1"/>
  <c r="K52"/>
  <c r="M52" s="1"/>
  <c r="K53"/>
  <c r="M53" s="1"/>
  <c r="K54"/>
  <c r="M54" s="1"/>
  <c r="K55"/>
  <c r="M55" s="1"/>
  <c r="K56"/>
  <c r="M56" s="1"/>
  <c r="K57"/>
  <c r="M57" s="1"/>
  <c r="K58"/>
  <c r="M58" s="1"/>
  <c r="K59"/>
  <c r="M59" s="1"/>
  <c r="K60"/>
  <c r="M60" s="1"/>
  <c r="K61"/>
  <c r="M61" s="1"/>
  <c r="L390" i="161" l="1"/>
  <c r="L351"/>
  <c r="M62" i="155"/>
  <c r="L391" i="161" l="1"/>
</calcChain>
</file>

<file path=xl/comments1.xml><?xml version="1.0" encoding="utf-8"?>
<comments xmlns="http://schemas.openxmlformats.org/spreadsheetml/2006/main">
  <authors>
    <author>Digital Life</author>
  </authors>
  <commentList>
    <comment ref="E136" authorId="0">
      <text>
        <r>
          <rPr>
            <b/>
            <sz val="12"/>
            <color indexed="81"/>
            <rFont val="Tahoma"/>
            <family val="2"/>
          </rPr>
          <t>Digital Life:</t>
        </r>
        <r>
          <rPr>
            <sz val="12"/>
            <color indexed="81"/>
            <rFont val="Tahoma"/>
            <family val="2"/>
          </rPr>
          <t xml:space="preserve">
Thuốc alfuzosin thuộc nhóm thuốc chẹn alpha, được sử dụng để điều trị các triệu chứng của tiền liệt tuyến (tăng sản tuyến tiền liệt lành tính) ở đàn ông</t>
        </r>
      </text>
    </comment>
  </commentList>
</comments>
</file>

<file path=xl/sharedStrings.xml><?xml version="1.0" encoding="utf-8"?>
<sst xmlns="http://schemas.openxmlformats.org/spreadsheetml/2006/main" count="4258" uniqueCount="2069">
  <si>
    <t>Chai/Lọ</t>
  </si>
  <si>
    <t xml:space="preserve">Số TT </t>
  </si>
  <si>
    <t>Tên dược liệu</t>
  </si>
  <si>
    <t>Tên khoa học</t>
  </si>
  <si>
    <t>Tiêu chẩn chất lượng</t>
  </si>
  <si>
    <t xml:space="preserve"> Bộ phận dùng/Dạng sơ chế</t>
  </si>
  <si>
    <t>Quy cách đóng gói</t>
  </si>
  <si>
    <t>Nhóm kỹ thuật</t>
  </si>
  <si>
    <t xml:space="preserve">Thành tiền </t>
  </si>
  <si>
    <t>≤ 5kg</t>
  </si>
  <si>
    <t>DĐVN IV</t>
  </si>
  <si>
    <t>Kg</t>
  </si>
  <si>
    <t>Tên vị thuốc</t>
  </si>
  <si>
    <t xml:space="preserve"> Bộ phận dùng/Dạng  chế biến</t>
  </si>
  <si>
    <t>B</t>
  </si>
  <si>
    <t>Ba kích</t>
  </si>
  <si>
    <t>Radix Morindae officinalis</t>
  </si>
  <si>
    <t>N</t>
  </si>
  <si>
    <t>Bạch chỉ</t>
  </si>
  <si>
    <t>Radix Angelicae dahuricae</t>
  </si>
  <si>
    <t xml:space="preserve">Poria   </t>
  </si>
  <si>
    <t>TCCS</t>
  </si>
  <si>
    <t>Radix Paeoniae lactiflorae</t>
  </si>
  <si>
    <t>Rhizoma Atractylodis macrocephalae</t>
  </si>
  <si>
    <t>Bán hạ nam (Củ chóc)</t>
  </si>
  <si>
    <t>Rhizoma Typhonii trilobati</t>
  </si>
  <si>
    <t>Radix Glycyrrhizae</t>
  </si>
  <si>
    <t>Can khương</t>
  </si>
  <si>
    <t>Rhizoma Zingiberis</t>
  </si>
  <si>
    <t>Cát căn</t>
  </si>
  <si>
    <t>Radix Puerariae thomsonii</t>
  </si>
  <si>
    <t>Radix Platycodi grandiflori</t>
  </si>
  <si>
    <t>Câu đằng</t>
  </si>
  <si>
    <t>Ramulus cum unco Uncariae</t>
  </si>
  <si>
    <t>Đoạn thân hoặc cành có gai hình mốc câu đã phơi hay sấy khô</t>
  </si>
  <si>
    <t>Câu kỷ tử</t>
  </si>
  <si>
    <t>Fructus Lycii</t>
  </si>
  <si>
    <t>Quả chín phơi hay sấy khô</t>
  </si>
  <si>
    <t>Cẩu tích</t>
  </si>
  <si>
    <t>Rhizoma Cibotii</t>
  </si>
  <si>
    <t>Chỉ xác</t>
  </si>
  <si>
    <t xml:space="preserve">Fructus Aurantii </t>
  </si>
  <si>
    <t>Quả chưa chín đã bổ đôi được phơi hay sấy khô</t>
  </si>
  <si>
    <t>Rhizoma Drynariae</t>
  </si>
  <si>
    <t>Cúc hoa</t>
  </si>
  <si>
    <t>Flos Chrysanthemi indici</t>
  </si>
  <si>
    <t>Đại táo</t>
  </si>
  <si>
    <t>Fructus Ziziphi jujubae</t>
  </si>
  <si>
    <t>Radix Salviae miltiorrhizae</t>
  </si>
  <si>
    <t>Đảng sâm</t>
  </si>
  <si>
    <t>Radix Codonopsis</t>
  </si>
  <si>
    <t>Đào nhân</t>
  </si>
  <si>
    <t>Semen Pruni</t>
  </si>
  <si>
    <t>Hạt lấy ở quả chín phơi khô</t>
  </si>
  <si>
    <t>Cortex Eucommiae</t>
  </si>
  <si>
    <t>Độc hoạt</t>
  </si>
  <si>
    <t>Radix Angelicae pubescentis</t>
  </si>
  <si>
    <t>Đương quy (Toàn quy)</t>
  </si>
  <si>
    <t>Radix Angelicae sinensis</t>
  </si>
  <si>
    <t>Hạnh nhân</t>
  </si>
  <si>
    <t>Semen Armeniacae amarum</t>
  </si>
  <si>
    <t>Tuber Dioscoreae persimilis</t>
  </si>
  <si>
    <t>Hoàng bá</t>
  </si>
  <si>
    <t>Cortex Phellodendri</t>
  </si>
  <si>
    <t>Hoàng cầm</t>
  </si>
  <si>
    <t>Radix Scutellariae</t>
  </si>
  <si>
    <t>Hoàng kỳ (Bạch kỳ)</t>
  </si>
  <si>
    <t>Radix Astragali membranacei</t>
  </si>
  <si>
    <t>Hoàng liên</t>
  </si>
  <si>
    <t>Rhizoma Coptidis</t>
  </si>
  <si>
    <t>Hòe hoa</t>
  </si>
  <si>
    <t>Flos Styphnolobii japonici</t>
  </si>
  <si>
    <t>Cerebrolysin</t>
  </si>
  <si>
    <t>215,2mg/ml x 10ml</t>
  </si>
  <si>
    <t>Thục địa</t>
  </si>
  <si>
    <t>Radix Rehmanniae glutinosae praeparata</t>
  </si>
  <si>
    <t>Rễ củ đã chế biến của cây Địa hoàng  phơi khô thái phiến mềm dẻo  dày 3- 5 mm</t>
  </si>
  <si>
    <t>Thân rễ phơi khô thái phiến dày 1-2mm</t>
  </si>
  <si>
    <t>Rễ phơi sấy khô, thái phiến dày 1,5-2mm</t>
  </si>
  <si>
    <t>Trạch tả</t>
  </si>
  <si>
    <t>Thân rễ thái phiến tẩm muối sao vàng</t>
  </si>
  <si>
    <t>Rễ phơi khô, thái phiến đoạn dài 2-3cm</t>
  </si>
  <si>
    <t>Uy linh Tiên</t>
  </si>
  <si>
    <t>Rễ cắt khúc dài 2-3cm phơi sấy khô</t>
  </si>
  <si>
    <t>Viễn chí</t>
  </si>
  <si>
    <t>Rễ bỏ lõi chế với cam thảo</t>
  </si>
  <si>
    <t>Xạ can (Rẻ quạt)</t>
  </si>
  <si>
    <t>Rhizoma Belamcandae</t>
  </si>
  <si>
    <t>Rễ phơi sấy khô, thái phiến</t>
  </si>
  <si>
    <t>Thân rễ phơi sấy khô thái phiến mỏng</t>
  </si>
  <si>
    <t>Nhóm 2</t>
  </si>
  <si>
    <t>Nhóm 1</t>
  </si>
  <si>
    <t>Số TT</t>
  </si>
  <si>
    <t>Tên hoạt chất</t>
  </si>
  <si>
    <t>Nồng độ -  Hàm lượng</t>
  </si>
  <si>
    <t>Đơn vị tính</t>
  </si>
  <si>
    <t>100mg</t>
  </si>
  <si>
    <t>Viên nén, uống</t>
  </si>
  <si>
    <t>Viên</t>
  </si>
  <si>
    <t>50mg</t>
  </si>
  <si>
    <t>4mg</t>
  </si>
  <si>
    <t>Acetyl leucin</t>
  </si>
  <si>
    <t>500mg</t>
  </si>
  <si>
    <t>Ống</t>
  </si>
  <si>
    <t>Dung dịch tiêm</t>
  </si>
  <si>
    <t>Acetylsalicylic acid</t>
  </si>
  <si>
    <t>81mg</t>
  </si>
  <si>
    <t xml:space="preserve">Aciclovir </t>
  </si>
  <si>
    <t>Tuýp</t>
  </si>
  <si>
    <t>200mg</t>
  </si>
  <si>
    <t>5% 5g</t>
  </si>
  <si>
    <t>Acid amin</t>
  </si>
  <si>
    <t>Dung dịch tiêm/truyền</t>
  </si>
  <si>
    <t>5% 250ml</t>
  </si>
  <si>
    <t>5% 500ml</t>
  </si>
  <si>
    <t>20mg</t>
  </si>
  <si>
    <t>Albumin</t>
  </si>
  <si>
    <t>10mg</t>
  </si>
  <si>
    <t>Allopurinol</t>
  </si>
  <si>
    <t>300mg</t>
  </si>
  <si>
    <t>Alpha chymotrypsin</t>
  </si>
  <si>
    <t>4,2mg=21microkatals</t>
  </si>
  <si>
    <t>5000UI</t>
  </si>
  <si>
    <t xml:space="preserve">4,2mg (21mckatal) </t>
  </si>
  <si>
    <t>Gói</t>
  </si>
  <si>
    <t>40mg</t>
  </si>
  <si>
    <t>Ambroxol</t>
  </si>
  <si>
    <t>30mg</t>
  </si>
  <si>
    <t>Lọ</t>
  </si>
  <si>
    <t>500mg/ 100ml</t>
  </si>
  <si>
    <t>Aminophylin</t>
  </si>
  <si>
    <t>4,8%/ 5ml</t>
  </si>
  <si>
    <t>Amiodaron (hydroclorid)</t>
  </si>
  <si>
    <t>150mg</t>
  </si>
  <si>
    <t>25mg</t>
  </si>
  <si>
    <t>Amlodipin</t>
  </si>
  <si>
    <t>5mg</t>
  </si>
  <si>
    <t>Amoxicilin</t>
  </si>
  <si>
    <t>250mg</t>
  </si>
  <si>
    <r>
      <t xml:space="preserve">Amoxicilin + Acid clavunanic </t>
    </r>
    <r>
      <rPr>
        <sz val="12"/>
        <color indexed="8"/>
        <rFont val="Calibri"/>
        <family val="2"/>
      </rPr>
      <t/>
    </r>
  </si>
  <si>
    <t>250mg + 31,25mg</t>
  </si>
  <si>
    <t>Amoxicilin + Cloxacilin</t>
  </si>
  <si>
    <t>500mg + 250mg</t>
  </si>
  <si>
    <t>1g</t>
  </si>
  <si>
    <t>Ampicilin + sulbactam</t>
  </si>
  <si>
    <t>1mg</t>
  </si>
  <si>
    <t>Atropin (sulfat)</t>
  </si>
  <si>
    <t>0,25mg/1ml</t>
  </si>
  <si>
    <t>Azithromycin</t>
  </si>
  <si>
    <t>125mg</t>
  </si>
  <si>
    <t>Hỗn dịch, uống</t>
  </si>
  <si>
    <t>Cam thảo, Đảng sâm, Dịch chiết men bia.</t>
  </si>
  <si>
    <t>BV Vũ Quang</t>
  </si>
  <si>
    <t>viên</t>
  </si>
  <si>
    <t>Bình</t>
  </si>
  <si>
    <t>100mg + 100mg + 150mcg</t>
  </si>
  <si>
    <t xml:space="preserve">Viên </t>
  </si>
  <si>
    <t>250mg + 250mg + 1000mcg</t>
  </si>
  <si>
    <t>Vitamin B12</t>
  </si>
  <si>
    <t>Vitamin B6</t>
  </si>
  <si>
    <t>Vitamin B6 + magnesi (lactat)</t>
  </si>
  <si>
    <t>Vitamin C</t>
  </si>
  <si>
    <t>Vitamin C + Rutin</t>
  </si>
  <si>
    <t>Cụm hoa đã phơi hay sấy khô</t>
  </si>
  <si>
    <t>Viên hoàn, gói 5g  uống</t>
  </si>
  <si>
    <t>Tricalcium phosphat</t>
  </si>
  <si>
    <t>1,65g</t>
  </si>
  <si>
    <t xml:space="preserve">Piracetam </t>
  </si>
  <si>
    <t>Calci glucoheptonat
+ Vitamin D3</t>
  </si>
  <si>
    <t>Natri clorid + Natri citrat + Kali clorid + Glucose khan + Kẽm Gluconate</t>
  </si>
  <si>
    <t>Hổn dịch nhỏ mắt</t>
  </si>
  <si>
    <t>Thảo Quyết Minh</t>
  </si>
  <si>
    <t>Hạt sao đến mặt ngoài có đen, trong màu nâu</t>
  </si>
  <si>
    <t>Thân rễ phơi  sấy khô thái phiến dày 1-2mm</t>
  </si>
  <si>
    <t>Thân rễ, thái phiến</t>
  </si>
  <si>
    <t>Cefadroxil</t>
  </si>
  <si>
    <t>Cefalexin</t>
  </si>
  <si>
    <t>Bột pha tiêm/truyền</t>
  </si>
  <si>
    <t>Cefazolin</t>
  </si>
  <si>
    <t>2g</t>
  </si>
  <si>
    <t>Cefdinir</t>
  </si>
  <si>
    <t>125mg/5ml x 30ml</t>
  </si>
  <si>
    <t>Cefixim</t>
  </si>
  <si>
    <t>Cefotaxim</t>
  </si>
  <si>
    <t>Cefoxitin</t>
  </si>
  <si>
    <t>200 mg</t>
  </si>
  <si>
    <t>Ceftazidim</t>
  </si>
  <si>
    <t>Cefuroxim</t>
  </si>
  <si>
    <t>Thuốc cốm, uống</t>
  </si>
  <si>
    <t xml:space="preserve">Cefuroxim </t>
  </si>
  <si>
    <t>1,5g</t>
  </si>
  <si>
    <t>Cetirizin</t>
  </si>
  <si>
    <t>Cimetidin</t>
  </si>
  <si>
    <t>Cinnarizin</t>
  </si>
  <si>
    <t>Ciprofloxacin</t>
  </si>
  <si>
    <t>Dung dịch nhỏ mắt</t>
  </si>
  <si>
    <t>Citicolin</t>
  </si>
  <si>
    <t>Clarithromycin</t>
  </si>
  <si>
    <t>75mg</t>
  </si>
  <si>
    <t>Clorphenamin</t>
  </si>
  <si>
    <t>Clorpromazin</t>
  </si>
  <si>
    <t>Clotrimazol + Gentamycin + Betamethason</t>
  </si>
  <si>
    <t>100mg + 10mg +  6,4 mg/1g x 10 g</t>
  </si>
  <si>
    <t>Clotrimazol + Metronidazol</t>
  </si>
  <si>
    <t>100mg + 500mg</t>
  </si>
  <si>
    <t>Codein + Terpin hydrat</t>
  </si>
  <si>
    <t>5mg + 200mg</t>
  </si>
  <si>
    <t>Colchicin</t>
  </si>
  <si>
    <t>0,5mg</t>
  </si>
  <si>
    <t xml:space="preserve">Dexamethason </t>
  </si>
  <si>
    <t>4mg/1ml</t>
  </si>
  <si>
    <t>Dexpanthenol (panthenol)</t>
  </si>
  <si>
    <t>Diacerein</t>
  </si>
  <si>
    <t>Diazepam</t>
  </si>
  <si>
    <t>Diclofenac</t>
  </si>
  <si>
    <t>Diclofenac 1%</t>
  </si>
  <si>
    <t>18,5g</t>
  </si>
  <si>
    <t>Digoxin</t>
  </si>
  <si>
    <t>0,25mg</t>
  </si>
  <si>
    <t>3g/20ml</t>
  </si>
  <si>
    <t>Diosmectit</t>
  </si>
  <si>
    <t>Diphenhydramin</t>
  </si>
  <si>
    <t>10mg/1ml</t>
  </si>
  <si>
    <t>Dopamin (hydroclorid)</t>
  </si>
  <si>
    <t>200mg/5ml</t>
  </si>
  <si>
    <t>Doxycyclin</t>
  </si>
  <si>
    <t>Dydrogesteron</t>
  </si>
  <si>
    <t xml:space="preserve">Ephedrine 
clorhydrate </t>
  </si>
  <si>
    <t>Epinephrin (adrenalin)</t>
  </si>
  <si>
    <t>400mg</t>
  </si>
  <si>
    <t>Viên phóng thích kéo dài, uống</t>
  </si>
  <si>
    <t>Fentanyl</t>
  </si>
  <si>
    <t>0,1mg/2ml</t>
  </si>
  <si>
    <t>Fexofenadin</t>
  </si>
  <si>
    <t>60mg</t>
  </si>
  <si>
    <t>Flunarizin</t>
  </si>
  <si>
    <t>Furosemid</t>
  </si>
  <si>
    <t xml:space="preserve">4mg </t>
  </si>
  <si>
    <t>1000mg</t>
  </si>
  <si>
    <t>300 mg</t>
  </si>
  <si>
    <t>Gentamicin</t>
  </si>
  <si>
    <t>Gliclazid</t>
  </si>
  <si>
    <t>Viên giải phóng chậm, uống</t>
  </si>
  <si>
    <t>Glimepirid</t>
  </si>
  <si>
    <t>2mg</t>
  </si>
  <si>
    <t>Glucose</t>
  </si>
  <si>
    <t>20% 250ml</t>
  </si>
  <si>
    <t>30% 500ml</t>
  </si>
  <si>
    <t>Glycerol</t>
  </si>
  <si>
    <t>2,6mg</t>
  </si>
  <si>
    <t>Heparin (natri)</t>
  </si>
  <si>
    <t>25.000UI/5ml</t>
  </si>
  <si>
    <t>Heptaminol (hydroclorid)</t>
  </si>
  <si>
    <t>Huyết thanh kháng uốn ván</t>
  </si>
  <si>
    <t>1500UI/5ml</t>
  </si>
  <si>
    <t>Nha đạm tử, Berberin, Tỏi, Cát căn, Mộc hương.</t>
  </si>
  <si>
    <t>Xích đồng nam, Ngấy hương, Thục địa, Hoài sơn, Đan bì, Bạch linh, Trạch tả, Mật ong.</t>
  </si>
  <si>
    <t>Đinh lăng, Bạch quả, (Đậu tương).</t>
  </si>
  <si>
    <t>Dioctahedral smectit</t>
  </si>
  <si>
    <t>Glyceryl trinitrat
(Nitroglycerin)</t>
  </si>
  <si>
    <t>Drotaverin</t>
  </si>
  <si>
    <t>Ống</t>
  </si>
  <si>
    <t>80 mg</t>
  </si>
  <si>
    <t>Etodolac</t>
  </si>
  <si>
    <t>Huyết giác</t>
  </si>
  <si>
    <t>Lignum Dracaenae cambodianae</t>
  </si>
  <si>
    <t>Hy thiêm</t>
  </si>
  <si>
    <t>Herba Siegesbeckiae</t>
  </si>
  <si>
    <t>Toàn thân trên mặt đất đã phơi hay sấy khô</t>
  </si>
  <si>
    <t>Ích trí nhân</t>
  </si>
  <si>
    <t>Fructus Alpiniae oxyphyllae</t>
  </si>
  <si>
    <t>Ké đấu ngựa (Thương nhĩ tử)</t>
  </si>
  <si>
    <t xml:space="preserve">Fructus Xanthii strumarii </t>
  </si>
  <si>
    <t xml:space="preserve">Kê huyết đằng </t>
  </si>
  <si>
    <t xml:space="preserve">Caulis Spatholobi </t>
  </si>
  <si>
    <t>Thân đã thái thành miếng phơi hay sấy khô</t>
  </si>
  <si>
    <t>Khương hoạt</t>
  </si>
  <si>
    <t>Rhizoma et Radix Notopterygii</t>
  </si>
  <si>
    <t>Kim ngân hoa</t>
  </si>
  <si>
    <t>Flos Lonicerae</t>
  </si>
  <si>
    <t>Nụ hoa có lẫn một số hoa phơi hay sấy khô</t>
  </si>
  <si>
    <t>Kim tiền thảo</t>
  </si>
  <si>
    <t>Herba Desmodii styracifolii</t>
  </si>
  <si>
    <t>Phần mặt đất đã phơi hay sấy khô</t>
  </si>
  <si>
    <t>Quả chín đã phơi hay sấy khô</t>
  </si>
  <si>
    <t>Liên nhục</t>
  </si>
  <si>
    <t>Semen Nelumbinis</t>
  </si>
  <si>
    <t>Hạt còn màng mỏng của quả già đã phơi hay sấy khô</t>
  </si>
  <si>
    <t>Liên tâm</t>
  </si>
  <si>
    <t>Embryo Nelumbinis nuciferae</t>
  </si>
  <si>
    <t>Là cây mầm lấy từ hạt cây Sen</t>
  </si>
  <si>
    <t>Long nhãn</t>
  </si>
  <si>
    <t>Arillus Longan</t>
  </si>
  <si>
    <t>Áo hạt của quả đã phơi hay sấy khô</t>
  </si>
  <si>
    <t>Lục Thần khúc</t>
  </si>
  <si>
    <t>Massa medicata fermentata</t>
  </si>
  <si>
    <t>Bột dược liệu được đóng thành bánh.</t>
  </si>
  <si>
    <t>Mạch môn</t>
  </si>
  <si>
    <t>Radix Ophiopogonis japonici</t>
  </si>
  <si>
    <t>Mạch nha</t>
  </si>
  <si>
    <t>Fructus Hordei germinatus</t>
  </si>
  <si>
    <t>Mạn kinh tử</t>
  </si>
  <si>
    <t>Fructus Viticis</t>
  </si>
  <si>
    <t>Mẫu đơn bì</t>
  </si>
  <si>
    <t>Cortex  Paeoniae suffruticosae</t>
  </si>
  <si>
    <t>Mộc hương</t>
  </si>
  <si>
    <t>Radix Saussureae lappae</t>
  </si>
  <si>
    <t>Ngải cứu</t>
  </si>
  <si>
    <t>Herba Artemisiae vulgaris</t>
  </si>
  <si>
    <t>Ngọn thân đã phơi hay sấy khô</t>
  </si>
  <si>
    <t>Ngưu tất</t>
  </si>
  <si>
    <t>Radix Achyranthis bidentatae</t>
  </si>
  <si>
    <t>Ô dược</t>
  </si>
  <si>
    <t>Radix Linderae</t>
  </si>
  <si>
    <t>Ô tặc cốt</t>
  </si>
  <si>
    <t>Os Sepiae</t>
  </si>
  <si>
    <t>Phòng Phong</t>
  </si>
  <si>
    <t>Radix Saposhnikoviae divaricatae</t>
  </si>
  <si>
    <t>Poria</t>
  </si>
  <si>
    <t>Quế chi</t>
  </si>
  <si>
    <t>Ramulus Cinnamomi</t>
  </si>
  <si>
    <t>Cành phơi hay sấy khô</t>
  </si>
  <si>
    <t>Quế nhục</t>
  </si>
  <si>
    <t>Cortex Cinnamomi</t>
  </si>
  <si>
    <t>Sa nhân</t>
  </si>
  <si>
    <t>Fructus Amomi</t>
  </si>
  <si>
    <t>Quả gần chín đã bốc vỏ phơi hay sấy khô</t>
  </si>
  <si>
    <t>Sa sâm</t>
  </si>
  <si>
    <t>Radix Glehniae</t>
  </si>
  <si>
    <t>Sài hồ nam</t>
  </si>
  <si>
    <t>Radix Plucheae pteropodae</t>
  </si>
  <si>
    <t>Rễ, thân phơi hay khô</t>
  </si>
  <si>
    <t>Sinh địa</t>
  </si>
  <si>
    <t>Radix Rehmanniae glutinosae</t>
  </si>
  <si>
    <t>Sơn tra</t>
  </si>
  <si>
    <t>Fructus Mali</t>
  </si>
  <si>
    <t>Quả chín đã thái miếng được phơi hay sấy khô</t>
  </si>
  <si>
    <t>Tần giao</t>
  </si>
  <si>
    <t>Radix Gentianae macrophyllae</t>
  </si>
  <si>
    <t>Tang chi</t>
  </si>
  <si>
    <t>Ramulus Mori albae</t>
  </si>
  <si>
    <t>Duphaston</t>
  </si>
  <si>
    <t>20mg/ml</t>
  </si>
  <si>
    <t>Forane</t>
  </si>
  <si>
    <t>Isoflurane</t>
  </si>
  <si>
    <t>Hộp</t>
  </si>
  <si>
    <t xml:space="preserve">100mg </t>
  </si>
  <si>
    <t>Túi</t>
  </si>
  <si>
    <t>Nifedipine</t>
  </si>
  <si>
    <t>Kim tiền thảo, Chỉ thực, Nhân trần, Hậu phác, Hoàng cầm, Bạch mao căn, Nghệ, Binh lang, Mộc hương, Đại hoàng.</t>
  </si>
  <si>
    <t>800mg + 611,76mg +   80mg</t>
  </si>
  <si>
    <t>500mg/ 5ml</t>
  </si>
  <si>
    <t>Kẽm gluconat</t>
  </si>
  <si>
    <t>70mg/3g</t>
  </si>
  <si>
    <t>Ketoconazol</t>
  </si>
  <si>
    <t>2% 5g</t>
  </si>
  <si>
    <t>L-Ornithin - L- aspartat</t>
  </si>
  <si>
    <t>Lactobacillis acidophilus + Kẽm Gluconate</t>
  </si>
  <si>
    <t>10 mũ 8 CFU + 35mg</t>
  </si>
  <si>
    <t>Lansoprazol</t>
  </si>
  <si>
    <t>Lidocain</t>
  </si>
  <si>
    <t>10% 38g</t>
  </si>
  <si>
    <t>Loperamid</t>
  </si>
  <si>
    <t>Losartan</t>
  </si>
  <si>
    <t>Magnesi hydroxid +  nhôm hydroxid</t>
  </si>
  <si>
    <t>400mg + 400mg</t>
  </si>
  <si>
    <t>Magnesi hydroxid + nhôm hydroxid + simethicon</t>
  </si>
  <si>
    <t>Magnesi sulfat</t>
  </si>
  <si>
    <t>15% 10ml</t>
  </si>
  <si>
    <t>Manitol</t>
  </si>
  <si>
    <t>Mebendazol</t>
  </si>
  <si>
    <t>Meloxicam</t>
  </si>
  <si>
    <t>7,5mg</t>
  </si>
  <si>
    <t>Metformin</t>
  </si>
  <si>
    <t>Metformin + glibenclamid</t>
  </si>
  <si>
    <t>850mg + 5mg</t>
  </si>
  <si>
    <t>Metformin + Glibenclamid</t>
  </si>
  <si>
    <t>500mg + 5mg</t>
  </si>
  <si>
    <t>Methyl prednisolon</t>
  </si>
  <si>
    <t>Methyldopa</t>
  </si>
  <si>
    <t>Metronidazol</t>
  </si>
  <si>
    <t>Metyl Ergometrin</t>
  </si>
  <si>
    <t>0,2mg</t>
  </si>
  <si>
    <t>Moxifloxacin + Dexamethason</t>
  </si>
  <si>
    <t>25mg + 5mg; 5ml</t>
  </si>
  <si>
    <t>Lọ</t>
  </si>
  <si>
    <t>N-acetylcystein</t>
  </si>
  <si>
    <t xml:space="preserve">Naphazolin </t>
  </si>
  <si>
    <t>Natri clorid</t>
  </si>
  <si>
    <t>0,9%</t>
  </si>
  <si>
    <t>Natri clorid + natri citrat + kali clorid + glucose khan</t>
  </si>
  <si>
    <t xml:space="preserve"> 27,9g</t>
  </si>
  <si>
    <t>Neomycin + polymyxin B + dexamethason</t>
  </si>
  <si>
    <t>Neostigmin bromid</t>
  </si>
  <si>
    <t>Nifedipin</t>
  </si>
  <si>
    <t>Nước cất pha tiêm</t>
  </si>
  <si>
    <t>10ml</t>
  </si>
  <si>
    <t>5ml</t>
  </si>
  <si>
    <t>Nystatin + metronidazol + Cloramphenicol + dexamethason acetat</t>
  </si>
  <si>
    <t>Ofloxacin</t>
  </si>
  <si>
    <t>Omeprazol</t>
  </si>
  <si>
    <t>Oxytocin</t>
  </si>
  <si>
    <t>5UI</t>
  </si>
  <si>
    <t>Papaverin hydroclorid</t>
  </si>
  <si>
    <t>Paracetamol</t>
  </si>
  <si>
    <t>1g/100ml</t>
  </si>
  <si>
    <t xml:space="preserve">Paracetamol + clopheniramin </t>
  </si>
  <si>
    <t>325mg + 4mg</t>
  </si>
  <si>
    <t xml:space="preserve">Paracetamol + codein phosphat </t>
  </si>
  <si>
    <t>Perindopril</t>
  </si>
  <si>
    <t xml:space="preserve">Phenoxy methylpenicilin </t>
  </si>
  <si>
    <t>Phytomenadion (Vitamin K1)</t>
  </si>
  <si>
    <t>Pipecuronium bromid</t>
  </si>
  <si>
    <t>Piperacilin</t>
  </si>
  <si>
    <t>Piracetam</t>
  </si>
  <si>
    <t>12g</t>
  </si>
  <si>
    <t>3g</t>
  </si>
  <si>
    <t>Piracetam + Cinnarizin</t>
  </si>
  <si>
    <t>400mg + 25mg</t>
  </si>
  <si>
    <t>Piroxicam</t>
  </si>
  <si>
    <t>Povidone iodin</t>
  </si>
  <si>
    <t>10% 100ml</t>
  </si>
  <si>
    <t>Progesteron</t>
  </si>
  <si>
    <t xml:space="preserve">Propofol </t>
  </si>
  <si>
    <t>Propranolol (hydroclorid)</t>
  </si>
  <si>
    <t>Racecadotril</t>
  </si>
  <si>
    <t>Ranitidin</t>
  </si>
  <si>
    <t>Ringer lactat</t>
  </si>
  <si>
    <t>500ml</t>
  </si>
  <si>
    <t>Vitamin B1 + Vitamin B6 + Vitamin B12</t>
  </si>
  <si>
    <t>Nguồn gốc</t>
  </si>
  <si>
    <t>Rocuronium bromid</t>
  </si>
  <si>
    <t>Rosuvastatin</t>
  </si>
  <si>
    <t>Salbutamol (sulfat)</t>
  </si>
  <si>
    <t xml:space="preserve">Sắt fumarat + acid folic </t>
  </si>
  <si>
    <t>310 mg + 0,35mg</t>
  </si>
  <si>
    <t>151,6mg + 0,35mg</t>
  </si>
  <si>
    <t>Sorbitol</t>
  </si>
  <si>
    <t xml:space="preserve"> 5g</t>
  </si>
  <si>
    <t>Can</t>
  </si>
  <si>
    <t>Sorbitol + Natri citrat</t>
  </si>
  <si>
    <t>Spiramycin</t>
  </si>
  <si>
    <t>Spiramycin + metronidazol</t>
  </si>
  <si>
    <t>Sulfadiazin bạc</t>
  </si>
  <si>
    <t>1% 20g</t>
  </si>
  <si>
    <t xml:space="preserve">Sulfamethoxazol +  trimethoprim </t>
  </si>
  <si>
    <t>200mg + 40mg</t>
  </si>
  <si>
    <t>400mg + 80mg</t>
  </si>
  <si>
    <t>Chai</t>
  </si>
  <si>
    <t xml:space="preserve">Suxamethonium clorid </t>
  </si>
  <si>
    <t>Terbutaline sulfat + Guaiphenesin</t>
  </si>
  <si>
    <t>Morphin</t>
  </si>
  <si>
    <t>Carbocistein</t>
  </si>
  <si>
    <t>375mg</t>
  </si>
  <si>
    <t>Tinh bột este hóa (hydroxyetyl starch)</t>
  </si>
  <si>
    <t>Tinidazol</t>
  </si>
  <si>
    <t>Tobramycin + dexamethason</t>
  </si>
  <si>
    <t xml:space="preserve">0,3% +0,1%/5ml </t>
  </si>
  <si>
    <t>Tranexamic acid</t>
  </si>
  <si>
    <t>Trimetazidin</t>
  </si>
  <si>
    <t>35mg</t>
  </si>
  <si>
    <t>Vinpocetin</t>
  </si>
  <si>
    <t>Vitamin A + D</t>
  </si>
  <si>
    <t>Vitamin B1 + vitamin B6 + vitamin B12</t>
  </si>
  <si>
    <t>Rễ thái phiến khô dày 1-2mm hoặc đoạn ngắn</t>
  </si>
  <si>
    <t>Rễ thái phiến phơi khô</t>
  </si>
  <si>
    <t>Mai mực thái phiến bỏ vỏ cứng sao qua</t>
  </si>
  <si>
    <t>Rễ thái phiến khô dày 1-2mm hoặc cắt đoạn ngắn</t>
  </si>
  <si>
    <t>Phụ tử chế (Hắc phụ)</t>
  </si>
  <si>
    <t>Radix Aconiti lateralis praeparata</t>
  </si>
  <si>
    <t xml:space="preserve"> Rễ củ con đã chế  thái phiến dày 2-3mm</t>
  </si>
  <si>
    <t>Phục Thần</t>
  </si>
  <si>
    <t>Thể quả nấm (có lõi rễ cây Thông)  thái phiến phơi khô</t>
  </si>
  <si>
    <t>Vỏ thân thái phiến khô (đoạn ngắn 2-3cm)</t>
  </si>
  <si>
    <t>Rễ  phơi  khô thái phiến dày 2-3mm hoặc đoạn ngắn</t>
  </si>
  <si>
    <t>Rễ củ thái phiến khô nhuận (phiến dày 1,5-2 mm)</t>
  </si>
  <si>
    <t>Rễ thái lát hoặc cắt khúc ngắn phơi khô</t>
  </si>
  <si>
    <t xml:space="preserve">Táo nhân </t>
  </si>
  <si>
    <t>Hạt sao đến có màu vỏ đen, ruột vàng.</t>
  </si>
  <si>
    <t>Ống/Lọ</t>
  </si>
  <si>
    <t>200mg + 40mg/5ml x 100ml</t>
  </si>
  <si>
    <t>Albendazole</t>
  </si>
  <si>
    <t>550mg + 200 UI/ 5ml</t>
  </si>
  <si>
    <t>Bacillus Subtillis + Lactobacillis acidophilus + Kẽm Gluconate</t>
  </si>
  <si>
    <t>16mg</t>
  </si>
  <si>
    <t>Betamethason dipropionat</t>
  </si>
  <si>
    <t>6,4mg/10g</t>
  </si>
  <si>
    <t>15mg</t>
  </si>
  <si>
    <t>Bromhexin</t>
  </si>
  <si>
    <t>4mg/5ml</t>
  </si>
  <si>
    <t>Budesonid</t>
  </si>
  <si>
    <t>500mcg/2ml</t>
  </si>
  <si>
    <t>64mcg/liều x 120 liều</t>
  </si>
  <si>
    <t>Bupivacain</t>
  </si>
  <si>
    <t>5mg/ml x 4ml</t>
  </si>
  <si>
    <t>50mg/2ml</t>
  </si>
  <si>
    <t>Calci carbonat + Vitamin D3</t>
  </si>
  <si>
    <t>1250mg + 440UI</t>
  </si>
  <si>
    <t>Calci clorid</t>
  </si>
  <si>
    <t xml:space="preserve">Calci lactat </t>
  </si>
  <si>
    <t>500mg/10 ml</t>
  </si>
  <si>
    <t>Viên, uống</t>
  </si>
  <si>
    <t>Carbamazepin</t>
  </si>
  <si>
    <t>Cành được phơi hay sấy khô</t>
  </si>
  <si>
    <t>Tang ký sinh</t>
  </si>
  <si>
    <t>Herba Loranthi gracilifolii</t>
  </si>
  <si>
    <t xml:space="preserve"> Những đoạn thân, cành, lá đã phơi khô</t>
  </si>
  <si>
    <t>Semen Ziziphi mauritianae</t>
  </si>
  <si>
    <t>Semen Cassiae torae</t>
  </si>
  <si>
    <t>Thiên môn đông</t>
  </si>
  <si>
    <t>Radix Asparagi cochinchinensis</t>
  </si>
  <si>
    <t>Rễ đã đồ chín rút lõi. Phơi hay sấy khô.</t>
  </si>
  <si>
    <t>Thiên niên kiện</t>
  </si>
  <si>
    <t>Rhizoma Homalomenae occultae</t>
  </si>
  <si>
    <t>Thổ phục linh</t>
  </si>
  <si>
    <t>Rhizoma Smilacis glabrae</t>
  </si>
  <si>
    <t>Thương truật</t>
  </si>
  <si>
    <t>Rhizoma Atractylodis</t>
  </si>
  <si>
    <t>Rhizoma Alismatis</t>
  </si>
  <si>
    <t>Trần bì</t>
  </si>
  <si>
    <t>Pericarpium Citri reticulatae perenne</t>
  </si>
  <si>
    <t>Vỏ quả chín đã phơi hoặc sấy khô để lâu năm</t>
  </si>
  <si>
    <t>Tục đoạn</t>
  </si>
  <si>
    <t>Radix Dipsaci</t>
  </si>
  <si>
    <t>Radix et Rhizoma Clematidis</t>
  </si>
  <si>
    <t>Radix Polygalae</t>
  </si>
  <si>
    <t>Xích thược</t>
  </si>
  <si>
    <t>Radix Paeoniae</t>
  </si>
  <si>
    <t>Xuyên khung</t>
  </si>
  <si>
    <t>Rhizoma Ligustici wallichii</t>
  </si>
  <si>
    <t>Ý dĩ</t>
  </si>
  <si>
    <t>Semen Coicis</t>
  </si>
  <si>
    <t>Rễ khô bỏ lõi, thái lát hoặc cắt đoạn ngắn</t>
  </si>
  <si>
    <t>Hạt sao vàng</t>
  </si>
  <si>
    <t>Rễ thái phiến phơi khô (Phiến dày 1-2mm)</t>
  </si>
  <si>
    <t>Bạch linh</t>
  </si>
  <si>
    <t>Quả thể nấm bỏ vỏ thái thành miếng nhỏ</t>
  </si>
  <si>
    <t>Bạch Thược</t>
  </si>
  <si>
    <t>Thái phiến phơi khô, sao đến màu vàng nhạt</t>
  </si>
  <si>
    <t>Bạch Truật</t>
  </si>
  <si>
    <t>Thái phiến phơi sấy khô, sao với cám có màu vàng sém cạnh mùi thơm.</t>
  </si>
  <si>
    <t>Thân rễ đã chế với gừng, thành miếng nhỏ chữ nhật hoặc tròn bên ngoài có màu nâu hoặc vàng nhạt</t>
  </si>
  <si>
    <t>Cam Thảo</t>
  </si>
  <si>
    <t>Rễ thái phiến khô  dày 1-2mm, sao vàng</t>
  </si>
  <si>
    <t>Thân rễ thái phiến khô (Phiến dày 1-2mm)</t>
  </si>
  <si>
    <t>Rễ thái phiến dày 1-2mm phơi khô</t>
  </si>
  <si>
    <t>Cát Cánh</t>
  </si>
  <si>
    <t>Rễ thái thái phiến khô dày 1-2mm</t>
  </si>
  <si>
    <t>Thân rễ thái phiến khô (Phiến dày 3mm)</t>
  </si>
  <si>
    <t>Cốt toái bổ</t>
  </si>
  <si>
    <t>Thân rễ thái phiến khô dày 1-2mm</t>
  </si>
  <si>
    <t>Đan Sâm</t>
  </si>
  <si>
    <t>Rễ thái phiến khô (hoặc đoạn dài khoảng 2 cm)</t>
  </si>
  <si>
    <t xml:space="preserve">Rễ thái phiến  khô dày 1-2mm hoặc đoạn ngắn 2-3 cm </t>
  </si>
  <si>
    <t>Địa liền</t>
  </si>
  <si>
    <t>Rhizoma Kaempferiae galangae</t>
  </si>
  <si>
    <t>Thân rễ  thái phiến phơi khô</t>
  </si>
  <si>
    <t>Đỗ trọng</t>
  </si>
  <si>
    <t>Vỏ thân thái phiến có tơ trắng ở giữa, phiến dài 2-4cm</t>
  </si>
  <si>
    <t>Rễ  thái phiến mỏng, phơi hay sấy khô</t>
  </si>
  <si>
    <t>Rễ thái  phiến khô dày 1,5-2mm</t>
  </si>
  <si>
    <t>Hà thủ ô đỏ</t>
  </si>
  <si>
    <t>Radix Fallopiae multiflorae</t>
  </si>
  <si>
    <t>Rễ thái lát đã chế phơi khô  dày 1-2 mm</t>
  </si>
  <si>
    <t>Loại  bỏ đầu nhọn và vỏ lụa ngoài phơi khô</t>
  </si>
  <si>
    <t>Hoài sơn</t>
  </si>
  <si>
    <t>Thân rễ thái phiến dày 1-1,5mm, sao vàng</t>
  </si>
  <si>
    <t>Vỏ thân thái phiến phơi sấy khô</t>
  </si>
  <si>
    <t>Rễ thái phiến khô dày 1-2 mm</t>
  </si>
  <si>
    <t>Rễ thái phiến tẩm mật sao vàng dày 1,5-2 mm</t>
  </si>
  <si>
    <t>Thân rễ thái phiến phơi khô   dày 1,5-2mm</t>
  </si>
  <si>
    <t>Nụ hoa sao vàng</t>
  </si>
  <si>
    <t>Lõi gỗ thái phiến mỏng</t>
  </si>
  <si>
    <t>Quả sao loại bỏ gai</t>
  </si>
  <si>
    <t>Thân rễ và rễ  thái phiến phơi khô (phiến mỏng hoặc đoạn ngắn)</t>
  </si>
  <si>
    <t>Rễ củ bỏ lõi sao vàng</t>
  </si>
  <si>
    <t>Quả sao vàng</t>
  </si>
  <si>
    <t>Vỏ rễ  thái phiến phơi khô</t>
  </si>
  <si>
    <t>Mẫu lệ</t>
  </si>
  <si>
    <t>Concha Ostreae</t>
  </si>
  <si>
    <t>Vỏ con nung</t>
  </si>
  <si>
    <t>Rễ  thái phiến phơi khô dày 1,5-2mm</t>
  </si>
  <si>
    <t>Hỗn dịch tiêm/tuyền</t>
  </si>
  <si>
    <t>Insulin trộn, hổn hợp 30/70</t>
  </si>
  <si>
    <t>40UI/ml x 10ml</t>
  </si>
  <si>
    <t>Isofluran</t>
  </si>
  <si>
    <t>100ml</t>
  </si>
  <si>
    <t>Kali clorid</t>
  </si>
  <si>
    <t>Thuốc cốm, lọ 50g, uống</t>
  </si>
  <si>
    <t>Actiso, Cao mật lợn khô, Tỏi, Than hoạt tính.</t>
  </si>
  <si>
    <t>Cao khô lá dâu tằm</t>
  </si>
  <si>
    <t>Hoài sơn, Liên nhục, Liên tâm, Lá dâu, Lá vông, Bá tử nhân, Toan táo nhân, Long nhãn.</t>
  </si>
  <si>
    <t>Bột bèo hoa dâu</t>
  </si>
  <si>
    <t>A007</t>
  </si>
  <si>
    <t>A008</t>
  </si>
  <si>
    <t>A009</t>
  </si>
  <si>
    <t>A010</t>
  </si>
  <si>
    <t>A013</t>
  </si>
  <si>
    <t>A016</t>
  </si>
  <si>
    <t>A019</t>
  </si>
  <si>
    <t>A026</t>
  </si>
  <si>
    <t>A030</t>
  </si>
  <si>
    <t>A031</t>
  </si>
  <si>
    <t>A033</t>
  </si>
  <si>
    <t>A034</t>
  </si>
  <si>
    <t>A039</t>
  </si>
  <si>
    <t>A045</t>
  </si>
  <si>
    <t>A047</t>
  </si>
  <si>
    <t>A050</t>
  </si>
  <si>
    <t>A053</t>
  </si>
  <si>
    <t>A056</t>
  </si>
  <si>
    <t>A059</t>
  </si>
  <si>
    <t>A060</t>
  </si>
  <si>
    <t>A062</t>
  </si>
  <si>
    <t>A063</t>
  </si>
  <si>
    <t>A067</t>
  </si>
  <si>
    <t>A072</t>
  </si>
  <si>
    <t>A073</t>
  </si>
  <si>
    <t>A084</t>
  </si>
  <si>
    <t>A089</t>
  </si>
  <si>
    <t>A090</t>
  </si>
  <si>
    <t>A098</t>
  </si>
  <si>
    <t>A106</t>
  </si>
  <si>
    <t>A116</t>
  </si>
  <si>
    <t>A119</t>
  </si>
  <si>
    <t>A120</t>
  </si>
  <si>
    <t>A121</t>
  </si>
  <si>
    <t>A122</t>
  </si>
  <si>
    <t>A129</t>
  </si>
  <si>
    <t>A131</t>
  </si>
  <si>
    <t>A135</t>
  </si>
  <si>
    <t>A137</t>
  </si>
  <si>
    <t>A145</t>
  </si>
  <si>
    <t>A148</t>
  </si>
  <si>
    <t>A157</t>
  </si>
  <si>
    <t>A158</t>
  </si>
  <si>
    <t>A161</t>
  </si>
  <si>
    <t>A162</t>
  </si>
  <si>
    <t>A167</t>
  </si>
  <si>
    <t>A168</t>
  </si>
  <si>
    <t>A173</t>
  </si>
  <si>
    <t>A177</t>
  </si>
  <si>
    <t>A185</t>
  </si>
  <si>
    <t>A189</t>
  </si>
  <si>
    <t>A190</t>
  </si>
  <si>
    <t>A195</t>
  </si>
  <si>
    <t>A205</t>
  </si>
  <si>
    <t>A210</t>
  </si>
  <si>
    <t>A214</t>
  </si>
  <si>
    <t>A216</t>
  </si>
  <si>
    <t>A218</t>
  </si>
  <si>
    <t>A228</t>
  </si>
  <si>
    <t>A230</t>
  </si>
  <si>
    <t>A235</t>
  </si>
  <si>
    <t>A249</t>
  </si>
  <si>
    <t>A250</t>
  </si>
  <si>
    <t>A251</t>
  </si>
  <si>
    <t>A254</t>
  </si>
  <si>
    <t>A256</t>
  </si>
  <si>
    <t>A259</t>
  </si>
  <si>
    <t>A260</t>
  </si>
  <si>
    <t>A269</t>
  </si>
  <si>
    <t>A270</t>
  </si>
  <si>
    <t>A273</t>
  </si>
  <si>
    <t>A274</t>
  </si>
  <si>
    <t>A279</t>
  </si>
  <si>
    <t>A281</t>
  </si>
  <si>
    <t>A283</t>
  </si>
  <si>
    <t>A285</t>
  </si>
  <si>
    <t>A287</t>
  </si>
  <si>
    <t>A290</t>
  </si>
  <si>
    <t>A293</t>
  </si>
  <si>
    <t>A300</t>
  </si>
  <si>
    <t>A302</t>
  </si>
  <si>
    <t>A303</t>
  </si>
  <si>
    <t>A305</t>
  </si>
  <si>
    <t>A307</t>
  </si>
  <si>
    <t>A318</t>
  </si>
  <si>
    <t>A319</t>
  </si>
  <si>
    <t>A320</t>
  </si>
  <si>
    <t>A334</t>
  </si>
  <si>
    <t>A347</t>
  </si>
  <si>
    <t>A348</t>
  </si>
  <si>
    <t>A355</t>
  </si>
  <si>
    <t>A356</t>
  </si>
  <si>
    <t>A357</t>
  </si>
  <si>
    <t>A369</t>
  </si>
  <si>
    <t>A370</t>
  </si>
  <si>
    <t>A385</t>
  </si>
  <si>
    <t>A388</t>
  </si>
  <si>
    <t>A391</t>
  </si>
  <si>
    <t>A394</t>
  </si>
  <si>
    <t>A399</t>
  </si>
  <si>
    <t>A404</t>
  </si>
  <si>
    <t>A409</t>
  </si>
  <si>
    <t>A412</t>
  </si>
  <si>
    <t>A413</t>
  </si>
  <si>
    <t>A420</t>
  </si>
  <si>
    <t>A424</t>
  </si>
  <si>
    <t>A425</t>
  </si>
  <si>
    <t>A447</t>
  </si>
  <si>
    <t>A454</t>
  </si>
  <si>
    <t>A460</t>
  </si>
  <si>
    <t>A463</t>
  </si>
  <si>
    <t>A467</t>
  </si>
  <si>
    <t>A470</t>
  </si>
  <si>
    <t>A473</t>
  </si>
  <si>
    <t>A475</t>
  </si>
  <si>
    <t>A491</t>
  </si>
  <si>
    <t>A492</t>
  </si>
  <si>
    <t>A496</t>
  </si>
  <si>
    <t>A502</t>
  </si>
  <si>
    <t>A504</t>
  </si>
  <si>
    <t>A506</t>
  </si>
  <si>
    <t>A509</t>
  </si>
  <si>
    <t>A510</t>
  </si>
  <si>
    <t>A511</t>
  </si>
  <si>
    <t>A512</t>
  </si>
  <si>
    <t>A514</t>
  </si>
  <si>
    <t>A515</t>
  </si>
  <si>
    <t>A516</t>
  </si>
  <si>
    <t>A525</t>
  </si>
  <si>
    <t>A527</t>
  </si>
  <si>
    <t>A533</t>
  </si>
  <si>
    <t>A539</t>
  </si>
  <si>
    <t>A540</t>
  </si>
  <si>
    <t>A547</t>
  </si>
  <si>
    <t>A548</t>
  </si>
  <si>
    <t>A549</t>
  </si>
  <si>
    <t>A550</t>
  </si>
  <si>
    <t>A552</t>
  </si>
  <si>
    <t>A554</t>
  </si>
  <si>
    <t>A555</t>
  </si>
  <si>
    <t>A561</t>
  </si>
  <si>
    <t>A564</t>
  </si>
  <si>
    <t>A566</t>
  </si>
  <si>
    <t>A575</t>
  </si>
  <si>
    <t>A583</t>
  </si>
  <si>
    <t>A585</t>
  </si>
  <si>
    <t>A587</t>
  </si>
  <si>
    <t>A589</t>
  </si>
  <si>
    <t>A595</t>
  </si>
  <si>
    <t>A598</t>
  </si>
  <si>
    <t>A601</t>
  </si>
  <si>
    <t>A602</t>
  </si>
  <si>
    <t>A610</t>
  </si>
  <si>
    <t>A615</t>
  </si>
  <si>
    <t>A621</t>
  </si>
  <si>
    <t>A631</t>
  </si>
  <si>
    <t>A632</t>
  </si>
  <si>
    <t>A633</t>
  </si>
  <si>
    <t>A636</t>
  </si>
  <si>
    <t>A641</t>
  </si>
  <si>
    <t>A655</t>
  </si>
  <si>
    <t>A656</t>
  </si>
  <si>
    <t>A669</t>
  </si>
  <si>
    <t>A672</t>
  </si>
  <si>
    <t>A673</t>
  </si>
  <si>
    <t>A676</t>
  </si>
  <si>
    <t>A680</t>
  </si>
  <si>
    <t>A683</t>
  </si>
  <si>
    <t>A685</t>
  </si>
  <si>
    <t>A686</t>
  </si>
  <si>
    <t>A690</t>
  </si>
  <si>
    <t>A692</t>
  </si>
  <si>
    <t>A699</t>
  </si>
  <si>
    <t>A708</t>
  </si>
  <si>
    <t>A713</t>
  </si>
  <si>
    <t>A714</t>
  </si>
  <si>
    <t>A716</t>
  </si>
  <si>
    <t>A717</t>
  </si>
  <si>
    <t>A721</t>
  </si>
  <si>
    <t>A724</t>
  </si>
  <si>
    <t>A728</t>
  </si>
  <si>
    <t>A730</t>
  </si>
  <si>
    <t>A732</t>
  </si>
  <si>
    <t>A733</t>
  </si>
  <si>
    <t>A735</t>
  </si>
  <si>
    <t>A736</t>
  </si>
  <si>
    <t>A737</t>
  </si>
  <si>
    <t>A741</t>
  </si>
  <si>
    <t>A746</t>
  </si>
  <si>
    <t>A747</t>
  </si>
  <si>
    <t>A748</t>
  </si>
  <si>
    <t>A751</t>
  </si>
  <si>
    <t>A754</t>
  </si>
  <si>
    <t>A761</t>
  </si>
  <si>
    <t>A762</t>
  </si>
  <si>
    <t>A767</t>
  </si>
  <si>
    <t>A771</t>
  </si>
  <si>
    <t>A773</t>
  </si>
  <si>
    <t>A778</t>
  </si>
  <si>
    <t>A784</t>
  </si>
  <si>
    <t>A791</t>
  </si>
  <si>
    <t>A792</t>
  </si>
  <si>
    <t>A806</t>
  </si>
  <si>
    <t>A807</t>
  </si>
  <si>
    <t>A808</t>
  </si>
  <si>
    <t>A810</t>
  </si>
  <si>
    <t>A811</t>
  </si>
  <si>
    <t>A816</t>
  </si>
  <si>
    <t>A817</t>
  </si>
  <si>
    <t>A818</t>
  </si>
  <si>
    <t>A819</t>
  </si>
  <si>
    <t>A822</t>
  </si>
  <si>
    <t>A832</t>
  </si>
  <si>
    <t>A845</t>
  </si>
  <si>
    <t>A849</t>
  </si>
  <si>
    <t>A856</t>
  </si>
  <si>
    <t>A865</t>
  </si>
  <si>
    <t>A869</t>
  </si>
  <si>
    <t>A873</t>
  </si>
  <si>
    <t>A875</t>
  </si>
  <si>
    <t>A876</t>
  </si>
  <si>
    <t>A892</t>
  </si>
  <si>
    <t>A897</t>
  </si>
  <si>
    <t>A902</t>
  </si>
  <si>
    <t>A907</t>
  </si>
  <si>
    <t>A910</t>
  </si>
  <si>
    <t>A911</t>
  </si>
  <si>
    <t>A913</t>
  </si>
  <si>
    <t>A916</t>
  </si>
  <si>
    <t>A917</t>
  </si>
  <si>
    <t>MHH</t>
  </si>
  <si>
    <t>B003</t>
  </si>
  <si>
    <t>B005</t>
  </si>
  <si>
    <t>B006</t>
  </si>
  <si>
    <t>B030</t>
  </si>
  <si>
    <t>B044</t>
  </si>
  <si>
    <t>B045</t>
  </si>
  <si>
    <t>B047</t>
  </si>
  <si>
    <t>B056</t>
  </si>
  <si>
    <t>B062</t>
  </si>
  <si>
    <t>B066</t>
  </si>
  <si>
    <t>B076</t>
  </si>
  <si>
    <t>B079</t>
  </si>
  <si>
    <t>B098</t>
  </si>
  <si>
    <t>B106</t>
  </si>
  <si>
    <t>B116</t>
  </si>
  <si>
    <t>B127</t>
  </si>
  <si>
    <t>B131</t>
  </si>
  <si>
    <t>C003</t>
  </si>
  <si>
    <t>C007</t>
  </si>
  <si>
    <t>C013</t>
  </si>
  <si>
    <t>C014</t>
  </si>
  <si>
    <t>C015</t>
  </si>
  <si>
    <t>C017</t>
  </si>
  <si>
    <t>C018</t>
  </si>
  <si>
    <t>C033</t>
  </si>
  <si>
    <t>C035</t>
  </si>
  <si>
    <t>C037</t>
  </si>
  <si>
    <t>C038</t>
  </si>
  <si>
    <t>C042</t>
  </si>
  <si>
    <t>C043</t>
  </si>
  <si>
    <t>C045</t>
  </si>
  <si>
    <t>C053</t>
  </si>
  <si>
    <t>C054</t>
  </si>
  <si>
    <t>C064</t>
  </si>
  <si>
    <t>C066</t>
  </si>
  <si>
    <t>C076</t>
  </si>
  <si>
    <t>C082</t>
  </si>
  <si>
    <t>C084</t>
  </si>
  <si>
    <t>C088</t>
  </si>
  <si>
    <t>C089</t>
  </si>
  <si>
    <t>C090</t>
  </si>
  <si>
    <t>C097</t>
  </si>
  <si>
    <t>C099</t>
  </si>
  <si>
    <t>D022</t>
  </si>
  <si>
    <t>D023</t>
  </si>
  <si>
    <t>D028</t>
  </si>
  <si>
    <t>D034</t>
  </si>
  <si>
    <t>D037</t>
  </si>
  <si>
    <t>D041</t>
  </si>
  <si>
    <t>D065</t>
  </si>
  <si>
    <t>D067</t>
  </si>
  <si>
    <t>D069</t>
  </si>
  <si>
    <t>D079</t>
  </si>
  <si>
    <t>D080</t>
  </si>
  <si>
    <t>D087</t>
  </si>
  <si>
    <t>D088</t>
  </si>
  <si>
    <t>D091</t>
  </si>
  <si>
    <t>D092</t>
  </si>
  <si>
    <t>D096</t>
  </si>
  <si>
    <t>D102</t>
  </si>
  <si>
    <t>D120</t>
  </si>
  <si>
    <t>D123</t>
  </si>
  <si>
    <t>D126</t>
  </si>
  <si>
    <t>D130</t>
  </si>
  <si>
    <t>D134</t>
  </si>
  <si>
    <t>D135</t>
  </si>
  <si>
    <t>D146</t>
  </si>
  <si>
    <t>D160</t>
  </si>
  <si>
    <t>E02</t>
  </si>
  <si>
    <t>E05</t>
  </si>
  <si>
    <t>E07</t>
  </si>
  <si>
    <t>E08</t>
  </si>
  <si>
    <t>E09</t>
  </si>
  <si>
    <t>E10</t>
  </si>
  <si>
    <t>E11</t>
  </si>
  <si>
    <t>E12</t>
  </si>
  <si>
    <t>E14</t>
  </si>
  <si>
    <t>E15</t>
  </si>
  <si>
    <t>E16</t>
  </si>
  <si>
    <t>E20</t>
  </si>
  <si>
    <t>E22</t>
  </si>
  <si>
    <t>E23</t>
  </si>
  <si>
    <t>E26</t>
  </si>
  <si>
    <t>E27</t>
  </si>
  <si>
    <t>E28</t>
  </si>
  <si>
    <t>E29</t>
  </si>
  <si>
    <t>E30</t>
  </si>
  <si>
    <t>E31</t>
  </si>
  <si>
    <t>E33</t>
  </si>
  <si>
    <t>E34</t>
  </si>
  <si>
    <t>E35</t>
  </si>
  <si>
    <t>E37</t>
  </si>
  <si>
    <t>E38</t>
  </si>
  <si>
    <t>E39</t>
  </si>
  <si>
    <t>E43</t>
  </si>
  <si>
    <t>E44</t>
  </si>
  <si>
    <t>E47</t>
  </si>
  <si>
    <t>E49</t>
  </si>
  <si>
    <t>E50</t>
  </si>
  <si>
    <t>E51</t>
  </si>
  <si>
    <t>E52</t>
  </si>
  <si>
    <t>E53</t>
  </si>
  <si>
    <t>E58</t>
  </si>
  <si>
    <t>E60</t>
  </si>
  <si>
    <t>E61</t>
  </si>
  <si>
    <t>E62</t>
  </si>
  <si>
    <t>E63</t>
  </si>
  <si>
    <t>E64</t>
  </si>
  <si>
    <t>E65</t>
  </si>
  <si>
    <t>E66</t>
  </si>
  <si>
    <t>E67</t>
  </si>
  <si>
    <t>E68</t>
  </si>
  <si>
    <t>E69</t>
  </si>
  <si>
    <t>E73</t>
  </si>
  <si>
    <t>E76</t>
  </si>
  <si>
    <t>E78</t>
  </si>
  <si>
    <t>E79</t>
  </si>
  <si>
    <t>E80</t>
  </si>
  <si>
    <t>E82</t>
  </si>
  <si>
    <t>E85</t>
  </si>
  <si>
    <t>E87</t>
  </si>
  <si>
    <t>E88</t>
  </si>
  <si>
    <t>E89</t>
  </si>
  <si>
    <t>E90</t>
  </si>
  <si>
    <t>E91</t>
  </si>
  <si>
    <t>E92</t>
  </si>
  <si>
    <t>Tên thuốc</t>
  </si>
  <si>
    <t>Quy cách, Dạng bào chế, Đường dùng</t>
  </si>
  <si>
    <t>SĐK hoặc GPNK</t>
  </si>
  <si>
    <t>Cơ sở sản xuất - Nước sản xuất</t>
  </si>
  <si>
    <t>Thành tiền trúng thầu (VNĐ)</t>
  </si>
  <si>
    <t>Công ty Cổ phần Xuất nhập khẩu Y tế DOMESCO</t>
  </si>
  <si>
    <t>Công ty CP Dược Hà Tĩnh</t>
  </si>
  <si>
    <t>Công ty TNHH Dược Phẩm Kim Phúc</t>
  </si>
  <si>
    <t>Công ty Cổ phần Dược phẩm Trung ương CPC1</t>
  </si>
  <si>
    <t>Công ty TNHH MTV Vimedimex Bình Dương</t>
  </si>
  <si>
    <t>Vintanil</t>
  </si>
  <si>
    <t>500mg/5ml</t>
  </si>
  <si>
    <t>Hộp 10 vỉ x 5 ống x 5ml dung dịch tiêm</t>
  </si>
  <si>
    <t>VD-20275-13</t>
  </si>
  <si>
    <t>Gikanin</t>
  </si>
  <si>
    <t>Hộp 10 vỉ x 10 viên nén, Uống</t>
  </si>
  <si>
    <t>VD-22909-15</t>
  </si>
  <si>
    <t>Công ty Cổ phần dược phẩm Khánh Hòa</t>
  </si>
  <si>
    <t xml:space="preserve">ASPIRIN 81mg   </t>
  </si>
  <si>
    <t>Hộp 10 vỉ x 10 v.b.p. Viên uống</t>
  </si>
  <si>
    <t>VD-24306-16</t>
  </si>
  <si>
    <t>Công ty cổ phần dược phẩm Trung ương Vidipha</t>
  </si>
  <si>
    <t>Kem Zonaarme</t>
  </si>
  <si>
    <t>Hộp 1 tuýp 5g, Kem bôi ngoài da</t>
  </si>
  <si>
    <t>Aciclovir 200mg</t>
  </si>
  <si>
    <t xml:space="preserve">Hộp 10 vỉ x 10 viên, Viên nén, uống. </t>
  </si>
  <si>
    <t>VD-22934-15</t>
  </si>
  <si>
    <t>Liên danh Công ty CP Thương Mại Minh Dân - Công ty CP Dược phẩm Minh Dân</t>
  </si>
  <si>
    <t>Chai thủy tinh 250ml, Dung dịch, Tiêm truyền tĩnh mạch</t>
  </si>
  <si>
    <t>Công ty Cổ Phần Dược Phẩm Việt Hà</t>
  </si>
  <si>
    <t xml:space="preserve">Alvesin 5E </t>
  </si>
  <si>
    <t>5% - 250ml</t>
  </si>
  <si>
    <t>VN-10762-10</t>
  </si>
  <si>
    <t>VD-25361-16</t>
  </si>
  <si>
    <t>Aminoacid Kabi 5%</t>
  </si>
  <si>
    <t>Thùng 12 chai x 500ml dung dịch tiêm truyền</t>
  </si>
  <si>
    <t>Công ty TNHH MTV Dược liệu TW2</t>
  </si>
  <si>
    <t>Công ty TNHH Dược phẩm Hoàng Lan</t>
  </si>
  <si>
    <t>Hộp 10 vỉ x 10 viên nén bao phim, uống</t>
  </si>
  <si>
    <t>Human Albumin Baxter Inj 200g/l 50ml 1's</t>
  </si>
  <si>
    <t>200 g/l</t>
  </si>
  <si>
    <t>Hộp 1 chai 50ml, Dung dịch tiêm truyền, Tiêm truyền tĩnh mạch</t>
  </si>
  <si>
    <t>QLSP-0701-13</t>
  </si>
  <si>
    <t>VD-25704-16</t>
  </si>
  <si>
    <t>α Chymotrypsin 5000 IU</t>
  </si>
  <si>
    <t xml:space="preserve">Hộp 3 lọ bột đông khô + 3 ống dung môi 2ml, tiêm </t>
  </si>
  <si>
    <t>VD-12777-10</t>
  </si>
  <si>
    <t>Bidiphar - Việt Nam</t>
  </si>
  <si>
    <t>Công ty Cổ Phần Dược - Trang Thiết Bị Y tế Bình Định (Bidiphar)</t>
  </si>
  <si>
    <t>Công ty TNHH Thương mại Dược phẩm Minh Quân</t>
  </si>
  <si>
    <t>Chymodk</t>
  </si>
  <si>
    <t>Hộp 2 vỉ x 10 viên, Viên nén phân tán, Uống</t>
  </si>
  <si>
    <t>VD-22146-15</t>
  </si>
  <si>
    <t xml:space="preserve"> Công ty cổ phần thương mại dược phẩm và trang thiết bị y tế Thuận Phát</t>
  </si>
  <si>
    <t>Statripsine</t>
  </si>
  <si>
    <t>Uống, Hộp 5 vỉ x 10 viên nén</t>
  </si>
  <si>
    <t>VD-21117-14</t>
  </si>
  <si>
    <t>Công ty Cổ phần Dược phẩm Tamy</t>
  </si>
  <si>
    <t>Công ty Cổ phần Armephaco</t>
  </si>
  <si>
    <t>Công ty Cổ Phần Dược Phẩm Bến Tre</t>
  </si>
  <si>
    <t>Medovent 30mg</t>
  </si>
  <si>
    <t>Hộp 10 vỉ x 10 viên, Viên nén, Uống</t>
  </si>
  <si>
    <t>VN-17515-13</t>
  </si>
  <si>
    <t xml:space="preserve">Công ty TNHH Thương mại Dược mỹ phẩm Nam Phương </t>
  </si>
  <si>
    <t>Công ty Cổ phần Thương mại và Dược phẩm Ngọc Thiện</t>
  </si>
  <si>
    <t>Công ty cổ phần dược phẩm &amp; đầu tư HDT</t>
  </si>
  <si>
    <t xml:space="preserve">DIAPHYLLIN Venosum </t>
  </si>
  <si>
    <t>Hộp 5 ống 5ml, dung dịch tiêm</t>
  </si>
  <si>
    <t>VN-19654-16</t>
  </si>
  <si>
    <t>CORDARONE 200mg B/   2bls x 15 Tabs</t>
  </si>
  <si>
    <t>Hộp 2 vỉ x 15 viên, Viên nén, Uống</t>
  </si>
  <si>
    <t>VN-16722-13</t>
  </si>
  <si>
    <t>Công ty CP Dược Danapha - Việt Nam</t>
  </si>
  <si>
    <t>Hộp 10 vỉ x 10 viên nén bao phim, Uống</t>
  </si>
  <si>
    <t>Amlibon 5mg</t>
  </si>
  <si>
    <t>Hộp 3 vỉ x 10 viên , viên nén, uống</t>
  </si>
  <si>
    <t>Hộp 10 vỉ x 10 viên nang cứng, uống</t>
  </si>
  <si>
    <t>Amlibon 10mg</t>
  </si>
  <si>
    <t>Hagimox 250</t>
  </si>
  <si>
    <t>h/24 gói thuốc bột pha hỗn dịch uống; uống</t>
  </si>
  <si>
    <t>VD-24013-15</t>
  </si>
  <si>
    <t>gói</t>
  </si>
  <si>
    <t>Công ty cổ phần Dược Hậu Giang</t>
  </si>
  <si>
    <t>Amoxicilin 500mg</t>
  </si>
  <si>
    <t>Hộp 10 vỉ x 10 viên, Viên nang cứng, uống.</t>
  </si>
  <si>
    <t>VD-17932-12</t>
  </si>
  <si>
    <t>Moxacin</t>
  </si>
  <si>
    <t>Hộp 10 vỉ , 20 vỉ x 10 viên nang, Viên nang, Uống</t>
  </si>
  <si>
    <t>Augbidil 250mg/31,25mg</t>
  </si>
  <si>
    <t>Hộp 12 gói x 1g thuốc bột pha hỗn dịch uống</t>
  </si>
  <si>
    <t>VD-26363-17</t>
  </si>
  <si>
    <t>Midantin 250/31,25</t>
  </si>
  <si>
    <t>Hộp 12 gói x 1,5g, Bột pha hỗn dịch; uống</t>
  </si>
  <si>
    <t>VD-21660-14</t>
  </si>
  <si>
    <t>Công ty TNHH dược phẩm Thiên Minh</t>
  </si>
  <si>
    <t>Xacimax New</t>
  </si>
  <si>
    <t>Hộp 10 vỉ x 10 viên, Viên nén, uống</t>
  </si>
  <si>
    <t>VD-21707-14</t>
  </si>
  <si>
    <t>Công ty Cổ phần Hóa - dược phẩm Mekophar</t>
  </si>
  <si>
    <t>Visulin 0,75g</t>
  </si>
  <si>
    <t>0,5g + 0,25g</t>
  </si>
  <si>
    <t>Hộp 10 lọ, thuốc  bột pha tiêm, IM/IV</t>
  </si>
  <si>
    <t>VD-27149-17</t>
  </si>
  <si>
    <t xml:space="preserve"> Công ty cổ phần dược phẩm VCP</t>
  </si>
  <si>
    <t>Ama Power</t>
  </si>
  <si>
    <t>1g + 500 mg</t>
  </si>
  <si>
    <t>Hộp 50 lọ; Thuốc bột pha tiêm; Truyền</t>
  </si>
  <si>
    <t>VN-19857-16</t>
  </si>
  <si>
    <t>Công ty cổ phần Dược phẩm Miền Trung</t>
  </si>
  <si>
    <t>Công ty TNHH Dược phẩm Nam Vinh</t>
  </si>
  <si>
    <t>H/2 vỉ/15 viên nén - Uống</t>
  </si>
  <si>
    <t>Hộp 3 vỉ x 10 viên, Viên nén bao phim, uống</t>
  </si>
  <si>
    <t>Công ty TNHH Dược Phẩm Bách Việt</t>
  </si>
  <si>
    <t>Công ty Cổ phần Dược phẩm Cửu Long</t>
  </si>
  <si>
    <t>Atropin sulphat</t>
  </si>
  <si>
    <t>Hộp 100 ống; Dung dịch tiêm, tiêm</t>
  </si>
  <si>
    <t>VD-24376-16</t>
  </si>
  <si>
    <t>Công ty TNHH Dược phẩm Tân An</t>
  </si>
  <si>
    <t xml:space="preserve">Azithromycin 200  </t>
  </si>
  <si>
    <t xml:space="preserve"> 200 mg</t>
  </si>
  <si>
    <t>h/24 gói thuốc bột pha hỗn dịch; uống</t>
  </si>
  <si>
    <t>VD-26004-16</t>
  </si>
  <si>
    <t>Azicine  250mg</t>
  </si>
  <si>
    <t>Uống, Hộp 6 gói x 1,5g  gói thuốc bột pha hỗn dịch</t>
  </si>
  <si>
    <t>VD-19693-13</t>
  </si>
  <si>
    <t>Công ty TNHH Dược phẩm Việt Đức</t>
  </si>
  <si>
    <t>Công ty Cổ phần thương mại Dược phẩm Sao Mai</t>
  </si>
  <si>
    <t>Ozonbiotic Extra</t>
  </si>
  <si>
    <t>100.000.000 CFU + 100.000.000 CFU + 35mg</t>
  </si>
  <si>
    <t>Hộp 30 Gói x 2g thuốc bột, Uống</t>
  </si>
  <si>
    <t>QLĐB-383-13</t>
  </si>
  <si>
    <t>Công ty cổ phần dược phẩm Vinacare</t>
  </si>
  <si>
    <t>Kem bôi da Hemprenol</t>
  </si>
  <si>
    <t>Hộp 1 tube 10g, Kem bôi ngoài da</t>
  </si>
  <si>
    <t>Công ty Cổ phần Dược phẩm Trung ương Codupha</t>
  </si>
  <si>
    <t>Novahexin 5ml</t>
  </si>
  <si>
    <t>Dung dịch, uống 5ml</t>
  </si>
  <si>
    <t>VD-19931-13</t>
  </si>
  <si>
    <t>Hộp 04 vỉ x 50 viên nén, Uống</t>
  </si>
  <si>
    <t>Budecort</t>
  </si>
  <si>
    <t>Hộp 20 ống, Khí dung dùng để hít, xông</t>
  </si>
  <si>
    <t>Rhinocort Aqua Spr 64mcg 120Dose</t>
  </si>
  <si>
    <t>64mcg/ liều</t>
  </si>
  <si>
    <t>Hộp 1 chai xịt mũi 120 liều, Hỗn dịch xịt mũi, Xịt mũi</t>
  </si>
  <si>
    <t>VN-19560-16</t>
  </si>
  <si>
    <t>Benita</t>
  </si>
  <si>
    <t>Hộp 1 lọ 120 liều (liều 64 mcg),
 Hỗn dịch xịt mũi, Xịt mũi</t>
  </si>
  <si>
    <t>VD-23879-15</t>
  </si>
  <si>
    <t>Công ty TNHH một thành viên dược Pha Nam Hà Nội</t>
  </si>
  <si>
    <t>Bupivacaine WPW Spinal  0,5% Heavy</t>
  </si>
  <si>
    <t>VN-13843-11</t>
  </si>
  <si>
    <t>Công ty Cổ phần Dược phẩm CPC1 Hà Nội</t>
  </si>
  <si>
    <t>Calci D-Hasan</t>
  </si>
  <si>
    <t>hộp 18 viên, viên nén sủi bọt, uống</t>
  </si>
  <si>
    <t>VD-22660-15</t>
  </si>
  <si>
    <t>Calci clorid 500mg/ 5ml</t>
  </si>
  <si>
    <t>Hộp 5 ống x 5ml, Dung dịch tiêm, tiêm</t>
  </si>
  <si>
    <t>VD-22935-15</t>
  </si>
  <si>
    <t>10mg/ml</t>
  </si>
  <si>
    <t>Letbaby</t>
  </si>
  <si>
    <t>Hộp 20 ống, Dung dịch uống, Uống</t>
  </si>
  <si>
    <t>VD-22880-15</t>
  </si>
  <si>
    <t>A.T Calmax 500</t>
  </si>
  <si>
    <t>Uống, dung dịch uống Hộp 30 ống 10ml</t>
  </si>
  <si>
    <t>VD-24726-16</t>
  </si>
  <si>
    <t>Công ty TNHH Dược phẩm U.N.I Việt Nam</t>
  </si>
  <si>
    <t>Công ty cổ phần TMDV Thăng Long</t>
  </si>
  <si>
    <t>Dixirein</t>
  </si>
  <si>
    <t>Hộp 6 vỉ x 10 viên, viên nang cứng, uống</t>
  </si>
  <si>
    <t>VD-22874-15</t>
  </si>
  <si>
    <t>Công ty TNHH Dược phẩm và trang thiết bị y tế Hoàng Đức</t>
  </si>
  <si>
    <t>3 vỉ x 10 viên, viên nén, uống</t>
  </si>
  <si>
    <t>pms - Imedroxil 500mg</t>
  </si>
  <si>
    <t>Uống, viên nang cứng Hộp  vỉ x 12 viên</t>
  </si>
  <si>
    <t>VD-20202-13</t>
  </si>
  <si>
    <t>Hapenxin 250 Kids</t>
  </si>
  <si>
    <t>h/24 gói thuốc cốm pha hỗn dịch ; uống</t>
  </si>
  <si>
    <t>VD-24596-16</t>
  </si>
  <si>
    <t>Cephalexin 500mg</t>
  </si>
  <si>
    <t>VD-18312-13</t>
  </si>
  <si>
    <t>Cefastad 500</t>
  </si>
  <si>
    <t>H/10 vỉ/10 viên nang - Uống</t>
  </si>
  <si>
    <t>Cefazolin Actavis</t>
  </si>
  <si>
    <t>Hộp 10 lọ, Bột pha tiêm, tiêm</t>
  </si>
  <si>
    <t>VN-10712-10</t>
  </si>
  <si>
    <t>Bravine 
INMED</t>
  </si>
  <si>
    <t xml:space="preserve">Công ty trách nhiệm hữu hạn Dược phẩm Gia Minh </t>
  </si>
  <si>
    <t>Hafixim 100 Kids</t>
  </si>
  <si>
    <t>VD-26594-17</t>
  </si>
  <si>
    <t>Bicebid 200</t>
  </si>
  <si>
    <t>VD-27256-17</t>
  </si>
  <si>
    <t xml:space="preserve">Torlaxime </t>
  </si>
  <si>
    <t>H/100 lọ + dung môi, Bột pha tiêm, Tiêm</t>
  </si>
  <si>
    <t>VN-9417-09</t>
  </si>
  <si>
    <t>Hộp 10 lọ, Bột pha tiêm/truyền</t>
  </si>
  <si>
    <t>Cefoxitin Panpharma 1g</t>
  </si>
  <si>
    <t>Hộp 25 lọ, lọ 17ml chứa 1g thuốc bột pha tiêm, Tiêm</t>
  </si>
  <si>
    <t>3605/QLD-KD</t>
  </si>
  <si>
    <t>Tenafotin 1000</t>
  </si>
  <si>
    <t>VD-23019-15</t>
  </si>
  <si>
    <t>Công ty TNHH Thương mại và công nghệ Hà Minh</t>
  </si>
  <si>
    <t>Biocetum</t>
  </si>
  <si>
    <t>VN-16858-13</t>
  </si>
  <si>
    <t>Cefuroxime 125mg</t>
  </si>
  <si>
    <t xml:space="preserve"> Hộp 10 gói x 3,5g, Bột pha hỗn dịch, uống</t>
  </si>
  <si>
    <t>VD-23598-15</t>
  </si>
  <si>
    <t>Medaxetine 1.5g</t>
  </si>
  <si>
    <t>Hộp 1 lọ 1,5g, bột pha tiêm tĩnh mạch</t>
  </si>
  <si>
    <t>Vi nang Cetirizin</t>
  </si>
  <si>
    <t>Uống, vi nang trong viên nang cứng. Hộp 10 vỉ x 10 viên.</t>
  </si>
  <si>
    <t>VD-21211-14</t>
  </si>
  <si>
    <t>Hộp 10 lọ, Dung dịch tiêm/truyền</t>
  </si>
  <si>
    <t>Coneulin 500</t>
  </si>
  <si>
    <t>VD-22354-15</t>
  </si>
  <si>
    <t>Công ty Cổ phần Dược phẩm Thiết bị Y tế Hà Nội</t>
  </si>
  <si>
    <t>Clarithromycin Stada 250mg</t>
  </si>
  <si>
    <t>Uống, Hộp 2 vỉ x 10 viên nén bao phim</t>
  </si>
  <si>
    <t>Hộp 3 vỉ * 10 viên, viên nén bao phim, uống</t>
  </si>
  <si>
    <t>Clophehadi</t>
  </si>
  <si>
    <t>Uống, viên nang hạt cải. Vỹ 10 viên.</t>
  </si>
  <si>
    <t>VD-17342-12</t>
  </si>
  <si>
    <t>Aminazin 1,25%</t>
  </si>
  <si>
    <t>Hộp 20 ống x 2ml, Dung dịch tiêm</t>
  </si>
  <si>
    <t>Aminazin 25mg</t>
  </si>
  <si>
    <t>Hộp 1 lọ x 500 viên bao phim, uống</t>
  </si>
  <si>
    <t>VD-24680-16</t>
  </si>
  <si>
    <t>METRIMA-M</t>
  </si>
  <si>
    <t>Dùng ngoài, viên đặt âm đạo H/1 vỉ x10 viên</t>
  </si>
  <si>
    <t>Genskinol</t>
  </si>
  <si>
    <t>Uống, viên nang. Vỹ 10 viên.</t>
  </si>
  <si>
    <t xml:space="preserve">CodenTecpin </t>
  </si>
  <si>
    <t>VD-19246-13</t>
  </si>
  <si>
    <t>VD-22172-15</t>
  </si>
  <si>
    <t>Dexamethasone</t>
  </si>
  <si>
    <t>Hộp 10 ống; Dung dịch tiêm, tiêm</t>
  </si>
  <si>
    <t>VD-25856-16</t>
  </si>
  <si>
    <t>Panthenol</t>
  </si>
  <si>
    <t xml:space="preserve">4,63g/100g </t>
  </si>
  <si>
    <t>Bình 130g, Bình keo bọt phun xịt trên da dạng nhũ dịch, Phun xịt trên da</t>
  </si>
  <si>
    <t>VN-10298-10</t>
  </si>
  <si>
    <t>Cytan</t>
  </si>
  <si>
    <t>Hộp 10 vỉ x 10 viên nang, Uống</t>
  </si>
  <si>
    <t>Diazepam Hameln</t>
  </si>
  <si>
    <t>Hộp 10 ống 2ml, Dung dịch tiêm</t>
  </si>
  <si>
    <t>VN-19414-15</t>
  </si>
  <si>
    <t>Hộp 10 ống 3ml; Dung dịch tiêm, tiêm</t>
  </si>
  <si>
    <t>Bunchen</t>
  </si>
  <si>
    <t>Hộp 2 vỉ x 5 viên, Viên đạn đặt trực tràng</t>
  </si>
  <si>
    <t>VN-18216-14</t>
  </si>
  <si>
    <t>Rhomatic gel</t>
  </si>
  <si>
    <t>Dùng ngoài, gel tyúp 18,5g</t>
  </si>
  <si>
    <t>DIGOXIN-RICHTER</t>
  </si>
  <si>
    <t>Hộp 1 Lọ 50 viên, Viên  nén, Uống</t>
  </si>
  <si>
    <t>VN-19155-15</t>
  </si>
  <si>
    <t>Grafort</t>
  </si>
  <si>
    <t>Hộp 20 gói x 20ml, Hỗn dịch, Uống</t>
  </si>
  <si>
    <t>VN-18887-15</t>
  </si>
  <si>
    <t>Hamett</t>
  </si>
  <si>
    <t>VD-20555-14</t>
  </si>
  <si>
    <t>Dimedrol</t>
  </si>
  <si>
    <t>VD-23761-15</t>
  </si>
  <si>
    <t xml:space="preserve">Dopamin </t>
  </si>
  <si>
    <t>VN-15124-12</t>
  </si>
  <si>
    <t>VD-22475-15</t>
  </si>
  <si>
    <t>NO-SPA Inj 40mg/2ml B/ 25 amps x 2ml</t>
  </si>
  <si>
    <t>40mg/ 2ml</t>
  </si>
  <si>
    <t>Hộp 25 ống 2ml, Dung dịch tiêm, tiêm (IM &amp; IV)</t>
  </si>
  <si>
    <t>VN-14353-11</t>
  </si>
  <si>
    <t xml:space="preserve">Drotaverin </t>
  </si>
  <si>
    <t>VD-25706-16</t>
  </si>
  <si>
    <t>No-Spa forte  80mg  B/2bls  x 10 Tabs</t>
  </si>
  <si>
    <t>Hộp 2 vỉ x 10 viên, Viên nén, Uống</t>
  </si>
  <si>
    <t>VN-18876-15</t>
  </si>
  <si>
    <t>Hộp 20 viên, Viên nén bao phim, Uống</t>
  </si>
  <si>
    <t>Ephedrin</t>
  </si>
  <si>
    <t>Hộp 10 ống 1ml, Dung dịch tiêm</t>
  </si>
  <si>
    <t>VD-19774-13</t>
  </si>
  <si>
    <t>Ephedrine Aguettant 30mg/1ml</t>
  </si>
  <si>
    <t>Hộp 2 vỉ x 5 ống, Dung dịch tiêm</t>
  </si>
  <si>
    <t>VN-19221-15</t>
  </si>
  <si>
    <t>Adrenaline-BFS 1mg</t>
  </si>
  <si>
    <t>Hộp 10 ống x 1ml, Dung dịch tiêm</t>
  </si>
  <si>
    <t>VD-21546-14</t>
  </si>
  <si>
    <t>Vỉ 10 Viên nén bao phim, uống</t>
  </si>
  <si>
    <t>Công ty cổ phần dược phẩm TV.Pharm</t>
  </si>
  <si>
    <t xml:space="preserve">Hộp 10 vỉ x 10 viên, Viên nén bao phim, uống. </t>
  </si>
  <si>
    <t>ống</t>
  </si>
  <si>
    <t>Tamunix</t>
  </si>
  <si>
    <t>Hộp 3 vỉ x 10 viên. Viên nang. Uống</t>
  </si>
  <si>
    <t>VN-10116-10</t>
  </si>
  <si>
    <t>Fentanyl 0,1mg</t>
  </si>
  <si>
    <t>Hộp 10 ống, Dung dịch tiêm</t>
  </si>
  <si>
    <t>VN-18441-14</t>
  </si>
  <si>
    <t>Danapha - Telfadin</t>
  </si>
  <si>
    <t>Hộp 1 vỉ x 10 viên bao film uống</t>
  </si>
  <si>
    <t>VD-24082-16</t>
  </si>
  <si>
    <t>Nomigrain</t>
  </si>
  <si>
    <t>Uống, H/5 vỷ x2 x10 viên nang cứng</t>
  </si>
  <si>
    <t>VN-15645-12</t>
  </si>
  <si>
    <t>Hagizin</t>
  </si>
  <si>
    <t>v/10 h/100 viên nang; uống</t>
  </si>
  <si>
    <t>VD-20554-14</t>
  </si>
  <si>
    <t>Oliveirim</t>
  </si>
  <si>
    <t>VD-21062-14</t>
  </si>
  <si>
    <t>Hộp 10 lọ, Bột pha tiêm, Tiêm</t>
  </si>
  <si>
    <t>Vinzix</t>
  </si>
  <si>
    <t>20 mg/ 2ml</t>
  </si>
  <si>
    <t>Hộp 10 vỉ x 5 ống x 2 ml dung dịch tiêm</t>
  </si>
  <si>
    <t>BECOSEMID</t>
  </si>
  <si>
    <t>Hộp 10vỉ x 10 viên, Viên nén, Uống</t>
  </si>
  <si>
    <t>Pyme Diapro MR</t>
  </si>
  <si>
    <t>H/2 vỉ/30 viên nén dài giải phóng hoạt chất có kiểm soát - Uống</t>
  </si>
  <si>
    <t>VD-22608-15</t>
  </si>
  <si>
    <t>Gluzitop MR 60</t>
  </si>
  <si>
    <t xml:space="preserve">60mg </t>
  </si>
  <si>
    <t>Hộp 2 vỉ x 30 viên nén dài tác dụng kéo dài, Uống</t>
  </si>
  <si>
    <t>VD-20082-13</t>
  </si>
  <si>
    <t xml:space="preserve">Diaprid 4mg </t>
  </si>
  <si>
    <t>VD-25889-16</t>
  </si>
  <si>
    <t xml:space="preserve">Glucose 5% </t>
  </si>
  <si>
    <t xml:space="preserve">5%  x 500ml </t>
  </si>
  <si>
    <t>Chai 500ml, Dung dịch truyền tĩnh mạch, Tiêm truyền</t>
  </si>
  <si>
    <t>Thùng 30 chai x 250ml dung dịch tiêm truyền</t>
  </si>
  <si>
    <t>Thùng 20 chai x 500ml dung dịch tiêm truyền</t>
  </si>
  <si>
    <t xml:space="preserve">Glucose 30%  </t>
  </si>
  <si>
    <t>VD-23167-15</t>
  </si>
  <si>
    <t>Stiprol</t>
  </si>
  <si>
    <t>2,25g/3g x 9g</t>
  </si>
  <si>
    <t>Hộp 6 tuýp x 9g, Gel thụt trực tràng</t>
  </si>
  <si>
    <t>VD-21083-14</t>
  </si>
  <si>
    <t>Hộp 10 ống, Dung dịch tiêm/truyền</t>
  </si>
  <si>
    <t>Nitromint</t>
  </si>
  <si>
    <t>H/3 vỉ x 10 viên, Viên nén giải phóng chậm, Uống</t>
  </si>
  <si>
    <t>VN-14162-11</t>
  </si>
  <si>
    <t>Nitralmyl</t>
  </si>
  <si>
    <t>VD-7514-09</t>
  </si>
  <si>
    <t>Hộp 10 ống x 1ml dung dịch tiêm</t>
  </si>
  <si>
    <t>Henalip</t>
  </si>
  <si>
    <t>Huyết thanh kháng độc tố uốn ván tinh chế (SAT)</t>
  </si>
  <si>
    <t>Hộp 20 ống 1500IU, Dung dịch tiêm</t>
  </si>
  <si>
    <t>QLSP-0404-11</t>
  </si>
  <si>
    <t>Hộp 10 vỉ x 10 viên-Viên nén bao phim-Uống</t>
  </si>
  <si>
    <t xml:space="preserve">Buscopan </t>
  </si>
  <si>
    <t>Hộp 2 vỉ x 5 ống 1ml, Dung dịch tiêm, Tiêm</t>
  </si>
  <si>
    <t>Công ty Cổ phần Dược phẩm Nam Hà</t>
  </si>
  <si>
    <t>Scilin M30 (30/70)</t>
  </si>
  <si>
    <t>QLSP-0648-13</t>
  </si>
  <si>
    <t xml:space="preserve">Aerrane </t>
  </si>
  <si>
    <t>VN-19793-16</t>
  </si>
  <si>
    <t>100%/
250ml</t>
  </si>
  <si>
    <t>Chai 250ml, Chất lỏng dễ bay hơi dùng gây mê đường hô hấp, Dạng hít</t>
  </si>
  <si>
    <t>Kalium Chloratum</t>
  </si>
  <si>
    <t>Công ty CP Dược phẩm Bách Niên</t>
  </si>
  <si>
    <t>Kali clorid 500mg/ 5ml</t>
  </si>
  <si>
    <t>Hộp 50 ống 5ml, dung dịch tiêm, tiêm</t>
  </si>
  <si>
    <t>VD-23599-15</t>
  </si>
  <si>
    <t>Zinc-Kid 
INMED</t>
  </si>
  <si>
    <t>Kem bôi da Mycorozan</t>
  </si>
  <si>
    <t>Tube 5 g, Kem bôi ngoài da</t>
  </si>
  <si>
    <t>Bailuzym-Zn</t>
  </si>
  <si>
    <t>30 gói x 2g, thuốc bột, uống</t>
  </si>
  <si>
    <t>QLĐB-368-13</t>
  </si>
  <si>
    <t>Scolanzo 15</t>
  </si>
  <si>
    <t>Uống Hộp 2 vỉ x 7 viên</t>
  </si>
  <si>
    <t>Lidocain 40mg/ 2ml</t>
  </si>
  <si>
    <t>Hộp 100 ống 2ml, dung dịch tiêm, tiêm</t>
  </si>
  <si>
    <t>VD-23600-15</t>
  </si>
  <si>
    <t xml:space="preserve">LIDOCAIN </t>
  </si>
  <si>
    <t>Hộp 1 chai 38g, Khí dung, Dùng ngoài</t>
  </si>
  <si>
    <t>VN-9201-09</t>
  </si>
  <si>
    <t>Vin-hepa</t>
  </si>
  <si>
    <t>1000mg/5ml</t>
  </si>
  <si>
    <t>VD-24343-16</t>
  </si>
  <si>
    <t>Bloza</t>
  </si>
  <si>
    <t>Hộp 6 vỉ x 10 viên nén bao phim; Uống</t>
  </si>
  <si>
    <t>VN-11918-11</t>
  </si>
  <si>
    <t>SaVi Losartan 100</t>
  </si>
  <si>
    <t>VD-16271-12</t>
  </si>
  <si>
    <t>Mallote</t>
  </si>
  <si>
    <t>Hộp 10 vỉ x 10 viên, Viên nén nhai, uống</t>
  </si>
  <si>
    <t>VD-20412-14</t>
  </si>
  <si>
    <t>Trimafort</t>
  </si>
  <si>
    <t>800,4mg + 400mg + 80mg</t>
  </si>
  <si>
    <t>Hộp 20 gói x 10ml, Hỗn dịch, Uống</t>
  </si>
  <si>
    <t>VN-14658-12</t>
  </si>
  <si>
    <t>Suspengel</t>
  </si>
  <si>
    <t>0,4g+
0,8004g+0,08g</t>
  </si>
  <si>
    <t>hộp 20 gói x 10g, hỗn dịch uống</t>
  </si>
  <si>
    <t>Lahm</t>
  </si>
  <si>
    <t>Hộp 20 gói * 15g, hỗn dịch, uống</t>
  </si>
  <si>
    <t>VD-20361-13</t>
  </si>
  <si>
    <t>Magnesi sulfat Kabi 15%</t>
  </si>
  <si>
    <t>Hộp 50 ống x 10ml dung dịch thuốc, tiêm</t>
  </si>
  <si>
    <t>VD-19567-13</t>
  </si>
  <si>
    <t xml:space="preserve">Mannitol </t>
  </si>
  <si>
    <t>VD-23168-15</t>
  </si>
  <si>
    <t>Hộp/1 vỉ x 1 viên nén bao phim, uống</t>
  </si>
  <si>
    <t>VD-25614-16</t>
  </si>
  <si>
    <t>Hộp 10 vỉ x 10 viên nang, uống</t>
  </si>
  <si>
    <t>Meloflam</t>
  </si>
  <si>
    <t>15 mg</t>
  </si>
  <si>
    <t>Hộp 2 vỉ x 10 viên, Viên nén, uống</t>
  </si>
  <si>
    <t>VN-12440-11</t>
  </si>
  <si>
    <t>Moov 7.5</t>
  </si>
  <si>
    <t>Hộp 100 viên, Viên nén, uống</t>
  </si>
  <si>
    <t>Panfor SR-1000</t>
  </si>
  <si>
    <t>VN-20187-16</t>
  </si>
  <si>
    <t>Metovance</t>
  </si>
  <si>
    <t>Uống, H/3 vỉ x 10 viên nén dài bao phim</t>
  </si>
  <si>
    <t>Tyrozet Forte 850/5mg</t>
  </si>
  <si>
    <t>Hộp 10 Vỉ x 10 Viên nén dài bao phim, Uống</t>
  </si>
  <si>
    <t>VD-14377-11</t>
  </si>
  <si>
    <t>Methyl prednisolon 4</t>
  </si>
  <si>
    <t>VD-22479-15</t>
  </si>
  <si>
    <t xml:space="preserve">Menison 4mg </t>
  </si>
  <si>
    <t>H/3 vỉ/10 viên nén - Uống</t>
  </si>
  <si>
    <t>VD-23842-15</t>
  </si>
  <si>
    <t>Methyl prednisolon 16</t>
  </si>
  <si>
    <t>VD-20763-14</t>
  </si>
  <si>
    <t>Vipredni 16mg</t>
  </si>
  <si>
    <t>10 vỉ x 10 viên, viên nén, uống</t>
  </si>
  <si>
    <t>VD-23334-15</t>
  </si>
  <si>
    <t>Pamatase inj</t>
  </si>
  <si>
    <t>VN-12490-11</t>
  </si>
  <si>
    <t>Dopegyt</t>
  </si>
  <si>
    <t>H/10 vỉ x 10 viên, Viên nén bao phim, Uống</t>
  </si>
  <si>
    <t>VN-13124-11</t>
  </si>
  <si>
    <t>Methyldopa 250mg</t>
  </si>
  <si>
    <t>VD-12216-10</t>
  </si>
  <si>
    <t>VD-22175-15</t>
  </si>
  <si>
    <t xml:space="preserve">Metronidazol Kabi  </t>
  </si>
  <si>
    <t>Hộp 1 chai nhựa x 100ml dung dịch tiêm truyền</t>
  </si>
  <si>
    <t>VD-26377-17</t>
  </si>
  <si>
    <t>Methylergometrine</t>
  </si>
  <si>
    <t>145/QLD-KD</t>
  </si>
  <si>
    <t>Morphin HCl 0.01g - 1ml</t>
  </si>
  <si>
    <t>Hộp 5 vỉ x 5 ống, Dung dịch tiêm</t>
  </si>
  <si>
    <t>VD-24315-16</t>
  </si>
  <si>
    <t>Dexamoxi</t>
  </si>
  <si>
    <t>Hộp 1 ống 5ml, Dung dịch nhỏ mắt, nhỏ tai</t>
  </si>
  <si>
    <t>VD-26542-17</t>
  </si>
  <si>
    <t>Mitux E</t>
  </si>
  <si>
    <t>h/24 gói thuốc bột; uống</t>
  </si>
  <si>
    <t>VD-20578-14</t>
  </si>
  <si>
    <t>Acetylcystein</t>
  </si>
  <si>
    <t>H/100gói/1g, thuốc bột, uống</t>
  </si>
  <si>
    <t>VD-21827-14</t>
  </si>
  <si>
    <t>Naphazolin 0,05%</t>
  </si>
  <si>
    <t>2,5mg/ 5ml</t>
  </si>
  <si>
    <t>Hộp 20 lọ 5ml, thuốc nhỏ mũi</t>
  </si>
  <si>
    <t>VD-24802-16</t>
  </si>
  <si>
    <t>Công ty Cổ phần Dược - VTYT Thanh Hóa (Thephaco)</t>
  </si>
  <si>
    <t>VD-25161-16</t>
  </si>
  <si>
    <t xml:space="preserve">Natri clorid 0,9% </t>
  </si>
  <si>
    <t xml:space="preserve">0,9 %  x 500ml </t>
  </si>
  <si>
    <t>Oremute 5</t>
  </si>
  <si>
    <t>520mg + 580mg + 300mg + 2700mg + 35mg</t>
  </si>
  <si>
    <t xml:space="preserve"> Hộp 50 Gói x 4,148g thuốc bột pha dung dịch, Uống</t>
  </si>
  <si>
    <t>QLĐB-459-14</t>
  </si>
  <si>
    <t xml:space="preserve">Oresol </t>
  </si>
  <si>
    <t>Thùng 100 gói x 27,9g thuốc bột, uống</t>
  </si>
  <si>
    <t>VD-13340-10</t>
  </si>
  <si>
    <t>Mepoly</t>
  </si>
  <si>
    <t>35mg+100.000IU + 10mg/10ml</t>
  </si>
  <si>
    <t>Hộp 1 lọ 10ml, Dung dịch nhỏ mắt, mũi, tai</t>
  </si>
  <si>
    <t>VD-21973-14</t>
  </si>
  <si>
    <t xml:space="preserve">Neostigmine-hameln 0,5mg/ml </t>
  </si>
  <si>
    <t>VN-15323-12</t>
  </si>
  <si>
    <t>Nifedipin Hasan 20 Retard</t>
  </si>
  <si>
    <t>10 vỉ x 10 viên, viên nén bao phim tác dụng kéo dài, uống</t>
  </si>
  <si>
    <t>VD-16727-12</t>
  </si>
  <si>
    <t>1mg/ml</t>
  </si>
  <si>
    <t>Nước cất ống nhựa</t>
  </si>
  <si>
    <t>Hộp 50 ống x 10ml, Dung môi pha tiêm</t>
  </si>
  <si>
    <t>VD-21551-14</t>
  </si>
  <si>
    <t>Nước cất tiêm 5ml</t>
  </si>
  <si>
    <t>Hộp 50 ống x 5ml nước cất pha tiêm</t>
  </si>
  <si>
    <t>VD-19557-13</t>
  </si>
  <si>
    <t>Mycogynax</t>
  </si>
  <si>
    <t>200mg + 80mg + 100.000UI + 0,5mg</t>
  </si>
  <si>
    <t>Hộp 1vỉ xé x 12 viên nén đặt phụ khoa, Viên nén, Đặt Phụ Khoa</t>
  </si>
  <si>
    <t>VD-23186-15</t>
  </si>
  <si>
    <t>Kagasdine</t>
  </si>
  <si>
    <t>Hộp 10 vỉ x 10 viên nang vi hạt, Uống</t>
  </si>
  <si>
    <t xml:space="preserve">OXYTOCIN </t>
  </si>
  <si>
    <t>Hộp 100 ống 1 ml, Dung dịch tiêm</t>
  </si>
  <si>
    <t>VN-20167-16</t>
  </si>
  <si>
    <t>Vinphatoxin</t>
  </si>
  <si>
    <t>5UI/ 1ml</t>
  </si>
  <si>
    <t>Paparin</t>
  </si>
  <si>
    <t xml:space="preserve">Hộp 50 ống x 2 ml dung dịch tiêm </t>
  </si>
  <si>
    <t>VD-20485-14</t>
  </si>
  <si>
    <t>Panalganeffer 150mg</t>
  </si>
  <si>
    <t>H/12gói/0,6g, thuốc bột sủi, uống</t>
  </si>
  <si>
    <t>VD-16523-12</t>
  </si>
  <si>
    <t>Hapacol 150</t>
  </si>
  <si>
    <t>h/24 gói thuốc bột sủi bọt; uống</t>
  </si>
  <si>
    <t>VD-21137-14</t>
  </si>
  <si>
    <t>Hapacol 250</t>
  </si>
  <si>
    <t>VD-20558-14</t>
  </si>
  <si>
    <t>Partamol Tab.</t>
  </si>
  <si>
    <t>Vỉ 10 Viên nén, uống</t>
  </si>
  <si>
    <t>VD-23978-15</t>
  </si>
  <si>
    <t>Mypara 500</t>
  </si>
  <si>
    <t>Hộp 10vỉ x 10 viên nén bao phim, uống</t>
  </si>
  <si>
    <t>VD-21006-14</t>
  </si>
  <si>
    <t>Panalganeffer 500</t>
  </si>
  <si>
    <t>H/4v/4, viên nén sủi, uống</t>
  </si>
  <si>
    <t>VD-17904-12</t>
  </si>
  <si>
    <t>Paracetamol Bivid</t>
  </si>
  <si>
    <t>Hộp 20 lọ, Dung dịch tiêm/truyền</t>
  </si>
  <si>
    <t>Goltakmin</t>
  </si>
  <si>
    <t>Uống, viên nang cứng. Vỹ 10 viên.</t>
  </si>
  <si>
    <t>Panalganeffer Codein</t>
  </si>
  <si>
    <t>500mg
+ 30mg</t>
  </si>
  <si>
    <t>VD-17903-12</t>
  </si>
  <si>
    <t xml:space="preserve">viên </t>
  </si>
  <si>
    <t>Coversyl Tab 5mg 30's</t>
  </si>
  <si>
    <t>5 mg</t>
  </si>
  <si>
    <t>Hộp 1 lọ 30 viên, Viên nén bao phim, Uống</t>
  </si>
  <si>
    <t>VN-17087-13</t>
  </si>
  <si>
    <t>SaViDopril 4</t>
  </si>
  <si>
    <t xml:space="preserve"> 4mg</t>
  </si>
  <si>
    <t>VD-23011-15</t>
  </si>
  <si>
    <t>Penicilin V kali 1.000.000 IU</t>
  </si>
  <si>
    <t>1.000.000 IU</t>
  </si>
  <si>
    <t>VD-17933-12</t>
  </si>
  <si>
    <t>Vinphyton</t>
  </si>
  <si>
    <t>10 mg/ 1ml</t>
  </si>
  <si>
    <t>Hộp 5 vỉ x 10 ống x 1 ml dung dịch tiêm</t>
  </si>
  <si>
    <t>1mg/ 1ml</t>
  </si>
  <si>
    <t xml:space="preserve">ARDUAN </t>
  </si>
  <si>
    <t>Hộp 25 lọ +25 ống dung môi, Bột pha tiêm , tiêm</t>
  </si>
  <si>
    <t>VN-19653-16</t>
  </si>
  <si>
    <t>Piperacillin Panpharma 1g</t>
  </si>
  <si>
    <t>Hộp 25 lọ, Bột pha tiêm, Tiêm</t>
  </si>
  <si>
    <t>250/QLD-KD</t>
  </si>
  <si>
    <t>Uống, viên nang. Lọ 500 viên.</t>
  </si>
  <si>
    <t>Quibay</t>
  </si>
  <si>
    <t>1g/5ml</t>
  </si>
  <si>
    <t>Hộp 10 ống x 5 ml</t>
  </si>
  <si>
    <t>VN-15822-12</t>
  </si>
  <si>
    <t>Injectam-S2g</t>
  </si>
  <si>
    <t>Hộp 2 vỉ x 5 ống 10ml, 
Dung dịch tiêm</t>
  </si>
  <si>
    <t>Fepinram</t>
  </si>
  <si>
    <t>Pilixitam</t>
  </si>
  <si>
    <t>4g/20ml</t>
  </si>
  <si>
    <t>Hộp 10 ống 20ml, dung dịch tiêm, tiêm</t>
  </si>
  <si>
    <t>VN-16544-13</t>
  </si>
  <si>
    <t>Hộp 1 chai 60ml, Dung dịch truyền tĩnh mạch, Tiêm</t>
  </si>
  <si>
    <t>VN-18435-14</t>
  </si>
  <si>
    <t>Mekotropyl 200mg/ml</t>
  </si>
  <si>
    <t>Hộp 1 chai 60ml, Dung dịch tiêm truyền</t>
  </si>
  <si>
    <t>VD-23182-15</t>
  </si>
  <si>
    <t>Cetampir plus</t>
  </si>
  <si>
    <t>400mg+25mg</t>
  </si>
  <si>
    <t>VD-25770-16</t>
  </si>
  <si>
    <t>Fabonxyl</t>
  </si>
  <si>
    <t>Hộp10 vỉ x 10 viên, viên nang cứng, uống</t>
  </si>
  <si>
    <t>VD-19797-13</t>
  </si>
  <si>
    <t>Feldene Dispensible Tab 20mg 15's</t>
  </si>
  <si>
    <t>Hộp 1 lọ 15 viên, Viên nén phân rã, Uống</t>
  </si>
  <si>
    <t>VN-10466-10</t>
  </si>
  <si>
    <t>PVP - Iodine</t>
  </si>
  <si>
    <t xml:space="preserve">Hộp 1 lọ 100ml, Dung dịch dùng ngoài </t>
  </si>
  <si>
    <t>Utrogestan 100mg Capsule 2x15's</t>
  </si>
  <si>
    <t>Hộp 2 vỉ x 15 viên , Viên nang mềm, uống, đặt âm đạo</t>
  </si>
  <si>
    <t>VN-19019-15</t>
  </si>
  <si>
    <t>Postcare 100</t>
  </si>
  <si>
    <t xml:space="preserve">Hộp 3 vỉ * 10 viên. Viên nang mềm. Uống. </t>
  </si>
  <si>
    <t>VD-24359-16</t>
  </si>
  <si>
    <t>Fresofol 1% Mct/Lct Inj 20ml 5's</t>
  </si>
  <si>
    <t>1%, 20ml</t>
  </si>
  <si>
    <t>Hộp 5 ống 20ml, Nhũ tương để tiêm hoặc tiêm truyền tĩnh mạch, Tiêm hoặc tiêm truyền tĩnh mạch (IV)</t>
  </si>
  <si>
    <t>VN-17438-13</t>
  </si>
  <si>
    <t>Dorocardyl 40mg</t>
  </si>
  <si>
    <t>Chai 100 VNE, Viên nén, Uống</t>
  </si>
  <si>
    <t>VD-25425-16</t>
  </si>
  <si>
    <t xml:space="preserve">Hasec 10 </t>
  </si>
  <si>
    <t>h/24 gói thuốc bột ; uống</t>
  </si>
  <si>
    <t>VD-25500-16</t>
  </si>
  <si>
    <t>Vintex</t>
  </si>
  <si>
    <t>Hộp 2 vỉ x 5 ốngx 2ml dung dịch tiêm</t>
  </si>
  <si>
    <t>VD-18782-13</t>
  </si>
  <si>
    <t xml:space="preserve">Ringer Lactat </t>
  </si>
  <si>
    <t>Rocuronium Kabi 10mg/ml Inj 10x5ml</t>
  </si>
  <si>
    <t>Hộp 10 lọ 5ml, Dung dịch tiêm, Truyền tĩnh mạch</t>
  </si>
  <si>
    <t>VN-18303-14</t>
  </si>
  <si>
    <t>ZYROVA 10</t>
  </si>
  <si>
    <t>Vinsalmol</t>
  </si>
  <si>
    <t xml:space="preserve"> 2,5mg/2,5ml</t>
  </si>
  <si>
    <t>Hộp 5 vỉ x 10 ống x 2,5ml dung dịch khí dung</t>
  </si>
  <si>
    <t>VD-23730-15</t>
  </si>
  <si>
    <t>0,5mg/ 1ml</t>
  </si>
  <si>
    <t>Hộp 5 vỉ x 10 ống x 1ml dung dịch tiêm</t>
  </si>
  <si>
    <t>VD-26324-17</t>
  </si>
  <si>
    <t xml:space="preserve">Combivent </t>
  </si>
  <si>
    <t>0,5mg + 2,5mg</t>
  </si>
  <si>
    <t>Hộp 10 lọ x 2,5ml, Dung dịch khí dung, Dạng hít</t>
  </si>
  <si>
    <t>VN-19797-16</t>
  </si>
  <si>
    <t>Folihem</t>
  </si>
  <si>
    <t>VN-19441-15</t>
  </si>
  <si>
    <t>Terfelic B9</t>
  </si>
  <si>
    <t>VD-18924-13</t>
  </si>
  <si>
    <t>Sorbitol 3%</t>
  </si>
  <si>
    <t>3%/ 5 lit</t>
  </si>
  <si>
    <t>Hòm 4 can x 5 lít; dung dịch rửa nội soi bàng quang</t>
  </si>
  <si>
    <t>VD-18005-12</t>
  </si>
  <si>
    <t>Sorbitol 5g</t>
  </si>
  <si>
    <t>Hộp 20 gói x 5g, uống</t>
  </si>
  <si>
    <t>VD-25582-16</t>
  </si>
  <si>
    <t>Sathom</t>
  </si>
  <si>
    <t xml:space="preserve">5g + 0,72g </t>
  </si>
  <si>
    <t>Hộp 10 tuýp 10 gam, Gel thụt trực tràng</t>
  </si>
  <si>
    <t>VD-22622-15</t>
  </si>
  <si>
    <t>Spiramycin 1,5MIU</t>
  </si>
  <si>
    <t>1.500.000 UI</t>
  </si>
  <si>
    <t>Kamydazol</t>
  </si>
  <si>
    <t xml:space="preserve">750.000UI + 125mg </t>
  </si>
  <si>
    <t>VD-25708-16</t>
  </si>
  <si>
    <t>H/ 1 tube Kem bôi ngoài da</t>
  </si>
  <si>
    <t>Biztolbaby</t>
  </si>
  <si>
    <t>Hộp 10 gói, Thuốc bột, uống</t>
  </si>
  <si>
    <t>VD-27276-17</t>
  </si>
  <si>
    <t>Hatiseptol</t>
  </si>
  <si>
    <t>Lọ 200 Viên nén, uống</t>
  </si>
  <si>
    <t xml:space="preserve">Sepmin </t>
  </si>
  <si>
    <t>Hộp 1 lọ 100ml, Hỗn dịch, uống</t>
  </si>
  <si>
    <t>VN-14578-12</t>
  </si>
  <si>
    <t>Suxamethonium Chloride</t>
  </si>
  <si>
    <t>VN-16040-12</t>
  </si>
  <si>
    <t>Babycanyl</t>
  </si>
  <si>
    <t>( 1,5+66,5) mg/5ml</t>
  </si>
  <si>
    <t xml:space="preserve">Hộp 1 lọ 60ml. Siro. Đường uống </t>
  </si>
  <si>
    <t>VD-18278-13</t>
  </si>
  <si>
    <t>Volulyte IV 6% 1's</t>
  </si>
  <si>
    <t>6%, 500ml</t>
  </si>
  <si>
    <t>Túi Polyolefine (freeflex 500ml), Dung dịch truyền, Tiêm truyền</t>
  </si>
  <si>
    <t>VN-19956-16</t>
  </si>
  <si>
    <t>VD-22177-15</t>
  </si>
  <si>
    <t>80mg/ 2ml</t>
  </si>
  <si>
    <t>Pandex</t>
  </si>
  <si>
    <t>VD-19200-13</t>
  </si>
  <si>
    <t>Toxaxine 500mg Inj</t>
  </si>
  <si>
    <t>Hộp 10 ống 5ml, Dung dịch tiêm, Tiêm</t>
  </si>
  <si>
    <t>VN-20059-16</t>
  </si>
  <si>
    <t>Agi-calci</t>
  </si>
  <si>
    <t>Hộp/30 gói 1,75g thuốc bột, uống</t>
  </si>
  <si>
    <t>VD-22789-15</t>
  </si>
  <si>
    <t>Metazydyna</t>
  </si>
  <si>
    <t>Hộp 2 vỉ x 30 viên, Viên nén bao phim, Uống</t>
  </si>
  <si>
    <t xml:space="preserve">Carvisan MR </t>
  </si>
  <si>
    <t>Hộp 10 vỉ x 10 viên nén bao phim giải phóng có kiểm soát</t>
  </si>
  <si>
    <t xml:space="preserve">Dozidine MR 35mg </t>
  </si>
  <si>
    <t>Hộp 6 vỉ x 10 VBF, Viên nén bao phim phóng thích chậm, Uống</t>
  </si>
  <si>
    <t>VD-22629-15</t>
  </si>
  <si>
    <t>Cavipi 10</t>
  </si>
  <si>
    <t>Hộp 10 vỉ x 10 viên, Viên nang cứng, Uống</t>
  </si>
  <si>
    <t>VD-20437-14</t>
  </si>
  <si>
    <t>Vitamin A&amp;D</t>
  </si>
  <si>
    <t>5000IU+
400IU</t>
  </si>
  <si>
    <t>hộp 10 vỉ x 15 viên, viên nang mềm, uống</t>
  </si>
  <si>
    <t>Savi 3B</t>
  </si>
  <si>
    <t>VD-16030-11</t>
  </si>
  <si>
    <t>Neutrifore</t>
  </si>
  <si>
    <t>Hộp 10 vỉ x 10 viên nén dài bao phim, uống</t>
  </si>
  <si>
    <t>VD-18935-13</t>
  </si>
  <si>
    <t>Vitamin B12 1mg/ml</t>
  </si>
  <si>
    <t>Hộp 100 ống x 1ml, dung dịch tiêm, tiêm</t>
  </si>
  <si>
    <t>VD-23606-15</t>
  </si>
  <si>
    <t>Vitamin B6 Kabi 100mg/1ml</t>
  </si>
  <si>
    <t>Hộp 100 ống x 1ml dung dịch thuốc, tiêm</t>
  </si>
  <si>
    <t>VD-24406-16</t>
  </si>
  <si>
    <t>Magnesi-B6</t>
  </si>
  <si>
    <t xml:space="preserve">5mg + 470mg </t>
  </si>
  <si>
    <t>Hộp 10 vỉ x 10 viên, Viên nén bao đường, Uống</t>
  </si>
  <si>
    <t>Bocalex C 1000</t>
  </si>
  <si>
    <t>tube/10 viên nén sủi bọt; uống</t>
  </si>
  <si>
    <t>VD-22366-15</t>
  </si>
  <si>
    <t>Venrutine</t>
  </si>
  <si>
    <t>VD-19807-13</t>
  </si>
  <si>
    <t>THÔNG TIN THUỐC TRÚNG THẦU</t>
  </si>
  <si>
    <t>Công ty trúng thầu</t>
  </si>
  <si>
    <t>Carbamazepin 200 mg</t>
  </si>
  <si>
    <t>Hôp 1 lọ x 100 viên nén, uống</t>
  </si>
  <si>
    <t>VD-23439-15</t>
  </si>
  <si>
    <t>Cimetidin Kabi 300</t>
  </si>
  <si>
    <t>300mg/2ml</t>
  </si>
  <si>
    <t>Hộp 10 ống x 2ml dung dịch thuốc, tiêm</t>
  </si>
  <si>
    <t>VD-19565-13</t>
  </si>
  <si>
    <t>20mg/g</t>
  </si>
  <si>
    <t>Gentamicin 80mg/2ml</t>
  </si>
  <si>
    <t>Hộp 10 ống x 2ml , Dung dịch tiêm, tiêm.</t>
  </si>
  <si>
    <t>VD-26899-17</t>
  </si>
  <si>
    <t>Heptaminol 187,8mg</t>
  </si>
  <si>
    <t>187,8mg</t>
  </si>
  <si>
    <t>Hộp 2 vỉ  x 10 VNE, Viên nén, Uống</t>
  </si>
  <si>
    <t>Progesterone</t>
  </si>
  <si>
    <t>VN-15619-12</t>
  </si>
  <si>
    <t>Tên nhà thầu</t>
  </si>
  <si>
    <t>Công ty TNHH một thành viên Dược liệu TW2</t>
  </si>
  <si>
    <t>Aminoplasmal B.Braun 5% E</t>
  </si>
  <si>
    <t>VN-18161-14</t>
  </si>
  <si>
    <t>Zentel tab 200mg 2's</t>
  </si>
  <si>
    <t>Hộp 1 vỉ x 02 viên , Viên nén bao phim, Uống</t>
  </si>
  <si>
    <t>GC-0182-12</t>
  </si>
  <si>
    <t>XATRAL XL 10mg B/ 1bls x 30 Tabs</t>
  </si>
  <si>
    <t>Alfuzosin HCL</t>
  </si>
  <si>
    <t>Hộp 1 vỉ x 30 viên, viên nén phóng thích chậm, Uống</t>
  </si>
  <si>
    <t>VN-14355-11</t>
  </si>
  <si>
    <t>Công ty TNHH MTV Vimedimex Binh Dương</t>
  </si>
  <si>
    <t>VN-15431-12</t>
  </si>
  <si>
    <t xml:space="preserve"> Công ty cổ phần Dược Hà Tĩnh </t>
  </si>
  <si>
    <t>Hộp 5 ống x 10ml dung dịch tiêm truyền</t>
  </si>
  <si>
    <t>Drotaverine hydrochloride</t>
  </si>
  <si>
    <t>Hộp 3 vỉ x 10 viên, Viên nang mềm, Uống</t>
  </si>
  <si>
    <t>Dydrogesterone</t>
  </si>
  <si>
    <t xml:space="preserve">Berodual </t>
  </si>
  <si>
    <t xml:space="preserve">Ipratropium bromide khan (dưới dạng Ipratropium bromide monohydrate) + Fenoterol Hydrobromide </t>
  </si>
  <si>
    <t>0,02mg/nhát xịt + 0,05mg/nhát xịt</t>
  </si>
  <si>
    <t>Hộp 1 bình xịt 200 nhát xịt (10ml), Dung dịch khí dung, Xịt</t>
  </si>
  <si>
    <t>VN-17269-13</t>
  </si>
  <si>
    <t>Diamicron MR Tab 30mg 60's</t>
  </si>
  <si>
    <t>Gliclazide</t>
  </si>
  <si>
    <t>Hộp 2 vỉ x 30 viên, Viên nén giải phóng có kiểm sóat, Uống</t>
  </si>
  <si>
    <t>VN-20549-17</t>
  </si>
  <si>
    <t>Hyoscine N-butyl Bromide</t>
  </si>
  <si>
    <t>H/1 chai 100ml Dược chất lỏng nguyên chất dùng để hít, Gây mê qua đường hô hấp</t>
  </si>
  <si>
    <t>VN-20123-16</t>
  </si>
  <si>
    <t>Công ty CP Dược phẩm Tamy</t>
  </si>
  <si>
    <t xml:space="preserve">Nizoral cream </t>
  </si>
  <si>
    <t>Hộp 1 tube 5g kem, cream, Bôi</t>
  </si>
  <si>
    <t>Solu-Medrol Inj 40mg 1's</t>
  </si>
  <si>
    <t>Methylprednisolone Sodium succinate</t>
  </si>
  <si>
    <t>1 lọ/ hộp, Bột pha tiêm, có kèm dung môi, Tiêm tĩnh mạch, tiêm bắp (IV, IM)</t>
  </si>
  <si>
    <t>VN-11234-10</t>
  </si>
  <si>
    <t>Adalat Cap 10mg 30's</t>
  </si>
  <si>
    <t>VN-14010-11</t>
  </si>
  <si>
    <t>Perindopril arginine</t>
  </si>
  <si>
    <t>Chi nhánh Công ty TNHH Dược Kim Đô</t>
  </si>
  <si>
    <t>Esmeron 50mg Via 10mg/ml 10's</t>
  </si>
  <si>
    <t>Rocunorium bromide 10mg/ml</t>
  </si>
  <si>
    <t>10 mg/ml x 5ml</t>
  </si>
  <si>
    <t>Hộp 10 lọ x 5ml, Dung dịch tiêm, Tiêm tĩnh mạch (IV)</t>
  </si>
  <si>
    <t>VN-17751-14</t>
  </si>
  <si>
    <t>Ipratropium bromide anhydrous (dưới dạng Ipratropium bromide monohydrate) 0,5mg;  Salbutamol (dưới dạng Salbutamol sulfate) 2,5 mg</t>
  </si>
  <si>
    <t>Thành phần của thuốc</t>
  </si>
  <si>
    <t>Nồng độ - Hàm lượng</t>
  </si>
  <si>
    <t xml:space="preserve"> Công ty CP Dược Hà Tĩnh (Hadiphar)</t>
  </si>
  <si>
    <t>Chorlatcyn</t>
  </si>
  <si>
    <t>125mg, 50mg, 50mg, 25mg</t>
  </si>
  <si>
    <t>Hộp 4 vỉ x 10 viên nang cứng, uống</t>
  </si>
  <si>
    <t>GC-269-17</t>
  </si>
  <si>
    <t>Công ty cổ phần Dược TW Mediplantex; VN</t>
  </si>
  <si>
    <t>Fito pharma-VN</t>
  </si>
  <si>
    <t xml:space="preserve">Bổ phế chỉ khái lộ </t>
  </si>
  <si>
    <t>Bạch linh; cát cánh; tỳ bà diệp; tang bạch bì; ma hoàng; mạch môn; bạc hà; bán hạ chế; bách bộ; mơ muối; cam thảo; bạch phàn; tinh dầu bạc hà</t>
  </si>
  <si>
    <t>0,90g; 3,13g; 3,25g; 3,13g; 0,68g; 3,13g; 0,18g; 2,08g; 7,15g; 3,30g; 0,63g; 0,20g; 0,13g</t>
  </si>
  <si>
    <t xml:space="preserve">Uống, chai 125ml siro thuốc </t>
  </si>
  <si>
    <t>VD-21451-14</t>
  </si>
  <si>
    <t>CTCP TM dược VTYT Khải Hà- VN</t>
  </si>
  <si>
    <t>Công ty CP Dược Hà Tĩnh - Việt Nam</t>
  </si>
  <si>
    <t>Công ty TNHH Đông Nam Dược Bảo Long - Việt Nam</t>
  </si>
  <si>
    <t>Công ty TNHH Đông Nam Dược Bảo Long</t>
  </si>
  <si>
    <t xml:space="preserve">Mediphylamin </t>
  </si>
  <si>
    <t xml:space="preserve"> Hộp 10 vỉ x 10 viên nang cứng, uống</t>
  </si>
  <si>
    <t>VD-24351-16</t>
  </si>
  <si>
    <t>Công ty Cổ phần Dược Trung ương Mediplantex
Việt Nam</t>
  </si>
  <si>
    <t>Công ty CP Dược Trung ương Mediplantex</t>
  </si>
  <si>
    <t>Phalintop</t>
  </si>
  <si>
    <t>10ml dung dịch chứa: Cao lỏng (tương đương với: Đảng sâm nam chế 1,5g; Cam thảo 0,5g) 3ml; Dịch chiết men bia (tương đương với men bia 10g) 4ml</t>
  </si>
  <si>
    <t>Hộp 2 vỉ x 10 ống x 10ml thuốc nước, uống</t>
  </si>
  <si>
    <t>VD-24094-16</t>
  </si>
  <si>
    <t>Didala</t>
  </si>
  <si>
    <t>570mg</t>
  </si>
  <si>
    <t>Hộp 3 vỉ x 10 viên, Viên nang cứng, Uống</t>
  </si>
  <si>
    <t>VD-24473-16</t>
  </si>
  <si>
    <t>Công ty cổ phần dược trung ương Mediplantex - Việt Nam</t>
  </si>
  <si>
    <t>Công ty CP Thương mại và Dược phẩm Ngọc Thiện</t>
  </si>
  <si>
    <t>Piascledine</t>
  </si>
  <si>
    <t>Cao toàn phần không xà phòng hóa quả bơ và dầu đậu nành; (Tương ứng: phần không xà phòng hóa dầu quả bơ 100mg; phần không xà phòng hóa dầu đậu nành 200mg)</t>
  </si>
  <si>
    <t>300mg (100mg + 200mg)</t>
  </si>
  <si>
    <t>Hộp 1 vỉ x 15 viên, viên nang cứng, viên</t>
  </si>
  <si>
    <t>VN-16540-13</t>
  </si>
  <si>
    <t>Laboratoires 
Expanscience - Pháp</t>
  </si>
  <si>
    <t>Dưỡng cốt hoàn</t>
  </si>
  <si>
    <t xml:space="preserve">Cao xương hỗn hợp + Hoàng bá + Tri mẫu + Trần bì + Bạch thược + Can khương  + Thục địa </t>
  </si>
  <si>
    <t>0,75g + 2,4g + 0,3g + 0,6g + 0,6g +  0,15g +  0,6g</t>
  </si>
  <si>
    <t>VD-17817-12</t>
  </si>
  <si>
    <t>Traphaco CNC - Việt Nam</t>
  </si>
  <si>
    <t>Hộp 10 vỉ x vỉ 10 viên, Viên nang, Uống</t>
  </si>
  <si>
    <t xml:space="preserve">Công ty TNHH Vạn Xuân- Việt Nam </t>
  </si>
  <si>
    <t>Công ty TNHH Vạn Xuân</t>
  </si>
  <si>
    <t xml:space="preserve">Gantavimin </t>
  </si>
  <si>
    <t>Diệp hạ châu, Nhân trần, Cỏ nhọ nồi, Râu ngô, Kim ngân hoa, Nghệ.</t>
  </si>
  <si>
    <t>Cao hỗn hợp 253mg tương đương với: 300mg Diệp hạ châu, 250mg Nhân trần, 300mg Nhọ nồi, 500mg Râu ngô, 300mg Kim ngân hoa, Nghệ 120mg</t>
  </si>
  <si>
    <t>Hộp 2 vỉ x 20 viên nén bao đường, uống</t>
  </si>
  <si>
    <t>VD-25097-16</t>
  </si>
  <si>
    <t>Diệp hạ châu Vạn Xuân</t>
  </si>
  <si>
    <t>Diệp hạ châu, 
Tam thất, 
Kim ngân hoa,
Cam thảo, 
Thảo quyết minh, 
Cúc hoa.</t>
  </si>
  <si>
    <t>10g;
 5g;
2g;
2g; 
5g; 
1g.</t>
  </si>
  <si>
    <t>Hộp 20 gói; Gói cốm 10g; uống</t>
  </si>
  <si>
    <t>V1272-H12-10  CV số: 3113 gia hạn SĐK ngày 15/3/2017</t>
  </si>
  <si>
    <t>Hoạt huyết dưỡng não TP</t>
  </si>
  <si>
    <t xml:space="preserve">150mg
75mg </t>
  </si>
  <si>
    <t>Hộp 25 gói x 3g, Thuốc cốm,  Uống</t>
  </si>
  <si>
    <t>VD-20303-13</t>
  </si>
  <si>
    <t>CTCPDược vật tư y tế Hải Dương - Việt Nam</t>
  </si>
  <si>
    <t>Công ty CP thương mại dược phẩm và trang thiết bị y tế Thuận Phát</t>
  </si>
  <si>
    <t>Hoạt huyết dưỡng não</t>
  </si>
  <si>
    <t>Cao đặc rễ Đinh lăng, Cao lá Bạch quả.</t>
  </si>
  <si>
    <t>105mg + 10mg</t>
  </si>
  <si>
    <t>Hộp 1 lọ 100 viên bao đường, uống</t>
  </si>
  <si>
    <t>VD- 24472- 16</t>
  </si>
  <si>
    <t>Công ty cổ phần TM dược VTYT Khải Hà - Việt Nam</t>
  </si>
  <si>
    <t>Hoàn phong tê 
thấp - HT</t>
  </si>
  <si>
    <t>Độc hoạt, Quế nhục, Phòng phong, Đương quy, Tế tân,  Xuyên khung, Tần giao, Bạch thược, Tang ký sinh, Địa hoàng, Đỗ trọng, Ngưu tất, Phục linh, Cam thảo, Nhân sâm.</t>
  </si>
  <si>
    <t>Độc hoạt 0,38g, Quế chi 0,23g, Phòng phong 0,23g, Đương quy 0,23g, Tế tân 0,15g, Xuyên khung 0,23g, Tần giao 0,25g, Bạch thược 0,75g, Tang ký sinh 0,60g, Địa hoàng 0,45g, Đỗ trọng 0,38g, Ngưu tất 0,38g, Phục linh, Cam thảo 0,15g, Nhân sâm 0,30g.</t>
  </si>
  <si>
    <t>V1484-H12-10 CV gia hạn số 26024/QLD-ĐK ngày 30/12/2016</t>
  </si>
  <si>
    <t>Hộp 10 gói x  5g viên hoàn cứng, uống</t>
  </si>
  <si>
    <t>Phong tê thấp - HT</t>
  </si>
  <si>
    <t>Cao đặc hỗn hợp dược liệu 245mg tương dương với: Độc hoạt 130mg; Phòng phong 80mg; Tế tân 50mg; Tần giao 80mg; Tang ký sinh 200mg; Đỗ trong 130mg; Ngưu tất 130 mg; Cam thảo 50mg;  Quế nhục 80mg; Đương quy 80mg; Xuyên khung 80mg; Bạch thược 250 mg; Can địa hoàng 150 mg; Nhân sâm 100mg; Phục linh 130 mg.</t>
  </si>
  <si>
    <t>Lọ 100 viên nén bao đường, uống</t>
  </si>
  <si>
    <t>VD-26701-17</t>
  </si>
  <si>
    <t>Bổ huyết ích não BDF</t>
  </si>
  <si>
    <t>Cao đương quy,  Cao khô Ginkgo Biloba.</t>
  </si>
  <si>
    <t>300mg; 40mg</t>
  </si>
  <si>
    <t>Hộp 6 vỉ x 10 viên nang mềm, uống</t>
  </si>
  <si>
    <t>VD-13333-10</t>
  </si>
  <si>
    <t>Công ty CP Dược - Trang Thiết Bị Y tế Bình Định (Bidiphar)</t>
  </si>
  <si>
    <t>Cốm bổ tỳ</t>
  </si>
  <si>
    <t>50g cốm chứa: Hoài sơn 6,4g; đậu ván trắng 6,4g; ý dĩ 6,4g; sa nhân 0,64g; mạch nha 3g; trần bì 0,64g; nhục đậu khấu 0,97g; đảng sâm 6,4g; liên nhục 3g</t>
  </si>
  <si>
    <t>VD-22419-15</t>
  </si>
  <si>
    <t>Hoài sơn, Đậu ván trắng, Ý dĩ, Sa nhân, Mạch nha, Trần bì, Nhục đậu khấu, Đảng sâm, Liên nhục.</t>
  </si>
  <si>
    <t>Dưỡng tâm an thần - HT</t>
  </si>
  <si>
    <t>Bột dược liệu 358mg (tương đương với: Hoài sơn 183mg; liên nhục 175mg); Cao đặc dược liệu 47,2mg (tương đương với: Liên tâm 15mg; Lá dâu 91,25mg; Lá vông 91,25mg; Bá tử nhân 91,25mg; Hắc táo nhân 91,25mg; Long nhãn 91,25mg)</t>
  </si>
  <si>
    <t>Hộp 10 vỉ x 10 viên nén bao đường, uống</t>
  </si>
  <si>
    <t>VD-22759-15</t>
  </si>
  <si>
    <t>Bài thạch</t>
  </si>
  <si>
    <t>Cao khô Kim tiền thảo  90mg (Tương đương 1000mg KTT)  Cao khô hỗn hợp 230ng   (Tương ứngNhân trần 250mg, Hoàng cầm 150mg,Nghệ 250mg,Binh lang 100mg,Chỉ thực100mg,Hậu phác 100mg,Bạch mao căn 500mg) Mộc hương 100mg+ Đại hoàng 50mg</t>
  </si>
  <si>
    <t xml:space="preserve">Hộp 5 vỉ x 10 viên;viên bao phim;Uống, </t>
  </si>
  <si>
    <t>VD-19811-13</t>
  </si>
  <si>
    <t>Folitat dạ dày</t>
  </si>
  <si>
    <t>Lá khôi, Dạ cẩm, Cỏ hàn the, Khổ sâm, Ô tặc cốt</t>
  </si>
  <si>
    <t>160mg, 24mg, 24mg,
24mg, 120mg.</t>
  </si>
  <si>
    <t>VD-16619-12</t>
  </si>
  <si>
    <t>Công ty CPDP Yên Bái - Việt Nam</t>
  </si>
  <si>
    <t>Công ty TNHH Đức Tâm</t>
  </si>
  <si>
    <t>Cồn xoa bóp
 Bảo Long</t>
  </si>
  <si>
    <t>Mã tiền, Huyết giác, Ô đầu, Đại hồi, Long não, Một dược, Địa liền, Nhũ hương, Đinh Hương,  Quế, Gừng, Methyl salicylat, Glycerin, Ethanol 90% vđ 100ml</t>
  </si>
  <si>
    <t xml:space="preserve"> 1g, 1g, 1g, 1g, 1g, 1g, 1g, 1g, 1g, 1g, 1g, 10g,  2g, Ethanol 90% vđ 100ml</t>
  </si>
  <si>
    <t>Chai x 100ml, Cồn thuốc, Dùng ngoài</t>
  </si>
  <si>
    <t>V305-H12-10</t>
  </si>
  <si>
    <t>Colitis</t>
  </si>
  <si>
    <t xml:space="preserve">Nha đảm tử 30mg; Berberin 63mg; Cao mộc hương 100mg;Cao tỏi 70mg; Cát căn 100mg. </t>
  </si>
  <si>
    <t>Hộp 3 vỉ x 10 viên;  Viên nén bao phim; Uống</t>
  </si>
  <si>
    <t>VD-19812-13</t>
  </si>
  <si>
    <t>Viên nang sâm nhung HT</t>
  </si>
  <si>
    <t>Nhân sâm, Nhung hươu, Cao ban long.</t>
  </si>
  <si>
    <t>Nhân sâm 20mg, Nhung hươu 25mg, Cao ban long 50mg</t>
  </si>
  <si>
    <t>Hộp 2 vỉ x 10 viên nang cứng, uống</t>
  </si>
  <si>
    <t>VD-25099-16</t>
  </si>
  <si>
    <t>Superyin</t>
  </si>
  <si>
    <t>Quy bản, 
Thục địa, 
Hoàng bá, 
Tri mẫu.</t>
  </si>
  <si>
    <t>1,5g;
1,5g; 
0,5g; 
0,5g</t>
  </si>
  <si>
    <t xml:space="preserve"> V596 - H12 - 10  CV số: 3113 gia hạn SĐK ngày 15/3/2017</t>
  </si>
  <si>
    <t>An thần bổ tâm- F</t>
  </si>
  <si>
    <t>Sinh địa, Mạch môn, Thiên môn đông, Táo nhân, Bá tử nhân, Huyền sâm, Viễn chí, Ngũ vị tử, Đảng sâm, Đương quy, Đan sâm, Phục thần, Cát cánh</t>
  </si>
  <si>
    <t>400mg, 133.3mg, 133.3mg, 133.3mg, 133.3mg, 66.7mg, 66.7mg, 66.7mg, 133.3mg, 133.3mg, 66.7mg, 66.7mg, 66.7mg</t>
  </si>
  <si>
    <t xml:space="preserve">Vỉ x 10 Viên nang cứng, uống </t>
  </si>
  <si>
    <t>VD-20532-14</t>
  </si>
  <si>
    <t>Bearbidan</t>
  </si>
  <si>
    <t>Sinh địa, Đảng sâm, Đan sâm, Huyền sâm, Bạch linh, Ngũ vị tử, Viễn chí, Cát cánh, Đương quy, Thiên môn, Mạch môn, Toan táo nhân, Bá tử nhân, Chu sa.</t>
  </si>
  <si>
    <t>Cao đặc hỗn hợp dược liệu (tương đương với Đan sâm 0,125g; Huyền sâm 0,125g; Viễn chí 0,125g; Toan táo nhân 0,125g; Đảng sâm 0,125g; Bá tử nhân 0,15g; Bạch linh 0,125g; Cát cánh 0,125g; Ngũ vị tử 0,15g; Mạch môn đông 0,15g; Thiên môn đông 0,15g; Sinh địa 1g; Đương quy 0,15g) 290mg; Chu sa 0,05g</t>
  </si>
  <si>
    <t>Hộp 5 vỉ x 10 viên nang cứng, uống</t>
  </si>
  <si>
    <t>VD-26694-17</t>
  </si>
  <si>
    <t>Tadimax</t>
  </si>
  <si>
    <t>Lá trinh nữ hoàng cung, Tri mẫu, hoàng bá, ích mẫu, đào nhân,trạch tả, xích thược, nhục quế</t>
  </si>
  <si>
    <t>2000mg, 666mg, 666mg, 666mg, 83mg, 830mg, 500mg, 8,3mg</t>
  </si>
  <si>
    <t>Hộp 2 vỉ x 21 viên, viên nén bao phim, đường uống</t>
  </si>
  <si>
    <t>VD-22742-15</t>
  </si>
  <si>
    <t>Danapha-
Việt Nam</t>
  </si>
  <si>
    <t>Hoàn xích hương</t>
  </si>
  <si>
    <t>Mỗi 50g hoàn cứng chứa: Cao đặc hỗn hợp dược liệu (tương đương với Xích đồng nam 50g; Ngấy hương 50g) 10g; Thục địa 10g; Hoài sơn 10g; Mẫu đơn bì 8g, Bạch linh 8g; Trạch tả 8g; Mật ong 2g.</t>
  </si>
  <si>
    <t>Hộp 10 gói x 12,5g viên hoàn cứng, uống</t>
  </si>
  <si>
    <t>V630-H12-10 CV gia hạn số 20150 ngày 17/10/2016</t>
  </si>
  <si>
    <t>91 mặt hàng</t>
  </si>
  <si>
    <t xml:space="preserve">Đơn giá trúng thầu </t>
  </si>
  <si>
    <t>(Danh mục đã được phê duyệt tại Quyết định số 1692/QĐ-SYT ngày 03/11/2017 của Giám đốc Sở Y tế tỉnh Hà Tĩnh)</t>
  </si>
  <si>
    <t>DANH MỤC PHÂN BỔ NHU CẦU THUỐC CỔ TRUYỀN, THUỐC DƯỢC LIỆU THUỘC PHẠM VI CUNG CẤP GÓI 3 TRÚNG THẦU NĂM 2017</t>
  </si>
  <si>
    <t xml:space="preserve">Tên nhà thầu </t>
  </si>
  <si>
    <t>Công ty Cổ phần Dược Sơn Lâm</t>
  </si>
  <si>
    <t>Công ty Cổ phần Dược liệu Việt Nam</t>
  </si>
  <si>
    <t>Công ty Cổ phần Dược phẩm Bắc Ninh</t>
  </si>
  <si>
    <t>DANH MỤC PHÂN BỔ NHU CẦU DƯỢC LIỆU THUỘC PHẠM VI CUNG CẤP GÓI 4 TRÚNG THẦU NĂM 2017</t>
  </si>
  <si>
    <t>172 mặt hàng</t>
  </si>
  <si>
    <t>Đơn giá trúng thầu (VNĐ)</t>
  </si>
  <si>
    <t>VỊ THUỐC CỔ TRUYỀN TRÚNG THẦU NĂM 2017</t>
  </si>
  <si>
    <t>2. THUỐC GIẢM ĐAU, HẠ SỐT; CHỐNG VIÊM KHÔNG STEROID; THUỐC ĐIỀU TRỊ GÚT VÀ CÁC BỆNH XƯƠNG KHỚP</t>
  </si>
  <si>
    <t>2.1. Thuốc giảm đau, hạ sốt; chống viêm không steroid</t>
  </si>
  <si>
    <t>2.2. Thuốc điều trị gút</t>
  </si>
  <si>
    <t>2.3. Thuốc chống thoái hóa khớp</t>
  </si>
  <si>
    <t>2.4. Thuốc khác</t>
  </si>
  <si>
    <t>3. THUỐC CHỐNG DỊ ỨNG VÀ DÙNG TRONG CÁC TRƯỜNG HỢP QUÁ MẪN</t>
  </si>
  <si>
    <t>4. THUỐC GIẢI ĐỘC VÀ CÁC THUỐC DÙNG TRONG TRƯỜNG HỢP NGỘ ĐỘC</t>
  </si>
  <si>
    <t>5. THUỐC CHỐNG CO GIẬT, CHỐNG ĐỘNG KINH</t>
  </si>
  <si>
    <t>6. THUỐC ĐIỀU TRỊ KÝ SINH TRÙNG, CHỐNG NHIỄM KHUẨN</t>
  </si>
  <si>
    <t>6.1. Thuốc trị giun, sán</t>
  </si>
  <si>
    <t>6.2. Chống nhiễm khuẩn</t>
  </si>
  <si>
    <t>6.2.1. Thuốc nhóm beta-lactam</t>
  </si>
  <si>
    <t>6.2.2. Thuốc nhóm aminoglycosid</t>
  </si>
  <si>
    <t>6.2.3. Thuốc nhóm phenicol</t>
  </si>
  <si>
    <t>6.2.4. Thuốc nhóm nitroimidazol</t>
  </si>
  <si>
    <t>6.2.5. Thuốc nhóm lincosamid</t>
  </si>
  <si>
    <t>6.2.6. Thuốc nhóm macrolid</t>
  </si>
  <si>
    <t>6.2.7. Thuốc nhóm quinolon</t>
  </si>
  <si>
    <t>6.2.8. Thuốc nhóm sulfamid</t>
  </si>
  <si>
    <t>6.2.9. Thuốc nhóm tetracyclin</t>
  </si>
  <si>
    <t>6.2.10. Thuốc khác</t>
  </si>
  <si>
    <t>6.3. Thuốc chống virút</t>
  </si>
  <si>
    <t>6.4. Thuốc chống nấm</t>
  </si>
  <si>
    <t>6.5. Thuốc điều trị bệnh do amip</t>
  </si>
  <si>
    <t>6.6. Thuốc điều trị bệnh lao</t>
  </si>
  <si>
    <t>Thuốc điều trị lao kháng thuốc</t>
  </si>
  <si>
    <t>6.7. Thuốc điều trị sốt rét</t>
  </si>
  <si>
    <t>7. THUỐC ĐIỀU TRỊ ĐAU NỬA ĐẦU</t>
  </si>
  <si>
    <t>8. THUỐC ĐIỀU TRỊ UNG THƯ VÀ ĐIỀU HÒA MIỄN DỊCH</t>
  </si>
  <si>
    <t>8.1. Thuốc điều trị ung thư</t>
  </si>
  <si>
    <t>8.2. Thuốc điều hòa miễn dịch</t>
  </si>
  <si>
    <t>9. THUỐC ĐIỀU TRỊ BỆNH ĐƯỜNG TIẾT NIỆU</t>
  </si>
  <si>
    <t>10. THUỐC CHỐNG PARKINSON</t>
  </si>
  <si>
    <t>11. THUỐC TÁC DỤNG ĐỐI VỚI MÁU</t>
  </si>
  <si>
    <t>11.1. Thuốc chống thiếu máu</t>
  </si>
  <si>
    <t>11.2. Thuốc tác dụng lên quá trình đông máu</t>
  </si>
  <si>
    <t>11.3. Máu và chế phẩm máu</t>
  </si>
  <si>
    <t>11.4. Dung dịch cao phân tử</t>
  </si>
  <si>
    <t>11.5. Thuốc khác</t>
  </si>
  <si>
    <t>12. THUỐC TIM MẠCH</t>
  </si>
  <si>
    <t>12.1. Thuốc chống đau thắt ngực</t>
  </si>
  <si>
    <t>12.2. Thuốc chống loạn nhịp</t>
  </si>
  <si>
    <t>12.3. Thuốc điều trị tăng huyết áp</t>
  </si>
  <si>
    <t>12.4. Thuốc điều trị hạ huyết áp</t>
  </si>
  <si>
    <t>12.5. Thuốc điều trị suy tim</t>
  </si>
  <si>
    <t>12.6. Thuốc chống huyết khối</t>
  </si>
  <si>
    <t xml:space="preserve">12.7. Thuốc hạ lipid máu
</t>
  </si>
  <si>
    <t>12.8. Thuốc khác</t>
  </si>
  <si>
    <t>13. THUỐC ĐIỀU TRỊ BỆNH DA LIỄU</t>
  </si>
  <si>
    <t>14. THUỐC DÙNG CHẨN ĐOÁN</t>
  </si>
  <si>
    <t>14.1. Chuyên khoa mắt</t>
  </si>
  <si>
    <t>14.2. Thuốc cản quang</t>
  </si>
  <si>
    <t>14.3. Thuốc khác</t>
  </si>
  <si>
    <t>15. THUỐC TẨY TRÙNG VÀ SÁT KHUẨN</t>
  </si>
  <si>
    <t>16. THUỐC LỢI TIỂU</t>
  </si>
  <si>
    <t>17. THUỐC ĐƯỜNG TIÊU HÓA</t>
  </si>
  <si>
    <t>17.1. Thuốc kháng acid và các thuốc chống loét khác tác dụng trên đường tiêu hóa</t>
  </si>
  <si>
    <t>17.2. Thuốc chống nôn</t>
  </si>
  <si>
    <t>17.3. Thuốc chống co thắt</t>
  </si>
  <si>
    <t>17.4. Thuốc tẩy, nhuận tràng</t>
  </si>
  <si>
    <t>17.5. Thuốc điều trị tiêu chảy</t>
  </si>
  <si>
    <t>17.6. Thuốc điều trị trĩ</t>
  </si>
  <si>
    <t>17.7. Thuốc khác</t>
  </si>
  <si>
    <t>18. HOCMON VÀ CÁC THUỐC TÁC ĐỘNG VÀO HỆ THỐNG NỘI TIẾT</t>
  </si>
  <si>
    <t>18.1. Hocmon thượng thận và những chất tổng hợp thay thế</t>
  </si>
  <si>
    <t>18.2. Các chế phẩm androgen, estrogen và progesteron</t>
  </si>
  <si>
    <t>18.3. Insulin và nhóm thuốc hạ đường huyết</t>
  </si>
  <si>
    <t>18.4. Hocmon tuyến giáp, cận giáp và thuốc kháng giáp trạng tổng hợp</t>
  </si>
  <si>
    <t>18.5. Thuốc điều trị bệnh đái tháo nhạt</t>
  </si>
  <si>
    <t>19. HUYẾT THANH VÀ GLOBULIN MIỄN DỊCH</t>
  </si>
  <si>
    <t>20. THUỐC GIÃN CƠ VÀ ỨC CHẾ CHOLINESTERASE</t>
  </si>
  <si>
    <t>21. THUỐC ĐIỀU TRỊ BỆNH MẮT, TAI MŨI HỌNG</t>
  </si>
  <si>
    <t>21.1. Thuốc điều trị bệnh mắt</t>
  </si>
  <si>
    <t>21.2. Thuốc tai- mũi- họng</t>
  </si>
  <si>
    <t>22. THUỐC CÓ TÁC DỤNG THÚC ĐẺ, CẦM MÁU SAU ĐẺ VÀ CHỐNG ĐẺ NON</t>
  </si>
  <si>
    <t>22.1. Thuốc thúc đẻ, cầm máu sau đẻ</t>
  </si>
  <si>
    <t xml:space="preserve">22.2. Thuốc chống đẻ non
</t>
  </si>
  <si>
    <t>23. DUNG DỊCH THẨM PHÂN PHÚC MẠC</t>
  </si>
  <si>
    <t>24. THUỐC CHỐNG RỐI LOẠN TÂM THẦN</t>
  </si>
  <si>
    <t>24.1. Thuốc an thần</t>
  </si>
  <si>
    <t>24.2. Thuốc gây ngủ</t>
  </si>
  <si>
    <t>24.3. Thuốc chống rối loạn tâm thần</t>
  </si>
  <si>
    <t>24.4. Thuốc chống trầm cảm</t>
  </si>
  <si>
    <t>25. THUỐC TÁC DỤNG TRÊN ĐƯỜNG HÔ HẤP</t>
  </si>
  <si>
    <t>25.1. Thuốc chữa hen và bệnh phổi tắc nghẽn mãn tính</t>
  </si>
  <si>
    <t>25.2. Thuốc chữa ho</t>
  </si>
  <si>
    <t>25.3. Thuốc khác</t>
  </si>
  <si>
    <t>26. DUNG DỊCH ĐIỀU CHỈNH NƯỚC, ĐIỆN GIẢI, CÂN BẰNG ACID-BASE VÀ CÁC DUNG DỊCH TIÊM TRUYỀN KHÁC</t>
  </si>
  <si>
    <t>26.1. Thuốc uống</t>
  </si>
  <si>
    <t>26.2. Thuốc tiêm truyền</t>
  </si>
  <si>
    <t>26.3. Thuốc khác</t>
  </si>
  <si>
    <t xml:space="preserve">27. KHOÁNG CHẤT VÀ VITAMIN </t>
  </si>
  <si>
    <t>TT TT40</t>
  </si>
  <si>
    <t>247 + 183</t>
  </si>
  <si>
    <t>612 + 611</t>
  </si>
  <si>
    <t>497 + 68</t>
  </si>
  <si>
    <t>606 + 612 + 611</t>
  </si>
  <si>
    <t>138 + 165</t>
  </si>
  <si>
    <t>1. THUỐC GÂY TÊ, MÊ</t>
  </si>
  <si>
    <t>VN-15258-12</t>
  </si>
  <si>
    <t>Thành tiên</t>
  </si>
  <si>
    <t>TT TT05</t>
  </si>
  <si>
    <t>IX. Nhóm thuốc điều kinh, an thai</t>
  </si>
  <si>
    <t>X. Nhóm thuốc chữa bệnh về ngũ quan</t>
  </si>
  <si>
    <t>VII. Nhóm thuốc chữa các bệnh về Dương, về Khí</t>
  </si>
  <si>
    <t>VIII. Nhóm thuốc chữa các bệnh về Âm, về Huyết</t>
  </si>
  <si>
    <t>VI. Nhóm thuốc chữa các bệnh về phế</t>
  </si>
  <si>
    <t>V. Nhóm thuốc an thần, định chí, dưỡng tâm</t>
  </si>
  <si>
    <t>IV. Nhóm thuốc nhuận tràng, tả hạ, tiêu thực, bình vị, kiện tì</t>
  </si>
  <si>
    <t>III. Nhóm thuốc khu phong trừ thấp</t>
  </si>
  <si>
    <t>II. Nhóm thuốc thanh nhiệt, giải độc, tiêu ban, lợi thủy</t>
  </si>
  <si>
    <t>I. Nhóm thuốc giải biểu</t>
  </si>
  <si>
    <t>Số lượng</t>
  </si>
  <si>
    <t>VD-10575-10</t>
  </si>
  <si>
    <t>VD-16479-12</t>
  </si>
  <si>
    <t>VN-14514-12</t>
  </si>
  <si>
    <t>VN-16186-13</t>
  </si>
  <si>
    <t>VD-14653-11</t>
  </si>
  <si>
    <t>VD-17177-12</t>
  </si>
  <si>
    <t>VD-16686-12</t>
  </si>
  <si>
    <t>VD-14845-11</t>
  </si>
  <si>
    <t>VD-12507-10</t>
  </si>
  <si>
    <t>VD-15832-11</t>
  </si>
  <si>
    <t>VN-19244-15</t>
  </si>
  <si>
    <t>VD-11961-10</t>
  </si>
  <si>
    <t>VD-17182-12</t>
  </si>
  <si>
    <t>VD-16382-12</t>
  </si>
  <si>
    <t>VD-15909-11</t>
  </si>
  <si>
    <t>VD-12462-10</t>
  </si>
  <si>
    <t>VD-13728-11</t>
  </si>
  <si>
    <t>VD-18176-13</t>
  </si>
  <si>
    <t>VD-16794-12</t>
  </si>
  <si>
    <t>VN-13197-11</t>
  </si>
  <si>
    <t>VN-16460-13</t>
  </si>
  <si>
    <t>VD-12444-10</t>
  </si>
  <si>
    <t>VD-16307-12</t>
  </si>
  <si>
    <t>VN-11273-10</t>
  </si>
  <si>
    <t>VN-8836-09</t>
  </si>
  <si>
    <t>VN-8748-09</t>
  </si>
  <si>
    <t>VN-8747-09</t>
  </si>
  <si>
    <t>VD-16376-12</t>
  </si>
  <si>
    <t>VD-13270-10</t>
  </si>
  <si>
    <t>VD-18360-13</t>
  </si>
  <si>
    <t>VD-15339-11</t>
  </si>
  <si>
    <t>VD-12993-10</t>
  </si>
  <si>
    <t>VD-11954-10</t>
  </si>
  <si>
    <t>VN-9736-10</t>
  </si>
  <si>
    <t>VD-20872-14</t>
  </si>
  <si>
    <t>VD-16386-12</t>
  </si>
  <si>
    <t>VD-18674-13</t>
  </si>
  <si>
    <t>VD-16391-12</t>
  </si>
  <si>
    <t>VD-10559-10</t>
  </si>
  <si>
    <t>VD-15974-11</t>
  </si>
  <si>
    <t>VN-12830-11</t>
  </si>
  <si>
    <t>VD-14990-11</t>
  </si>
  <si>
    <t>VD-13532-10</t>
  </si>
  <si>
    <t>VD-15685-11</t>
  </si>
  <si>
    <t>VN-14110-11</t>
  </si>
  <si>
    <t>VD-16418-12</t>
  </si>
  <si>
    <t>VD-16420-12</t>
  </si>
  <si>
    <t>VD-16422-12</t>
  </si>
  <si>
    <t>VD-20878-14</t>
  </si>
  <si>
    <t>VD-13192-10</t>
  </si>
  <si>
    <t>VD-15097-11</t>
  </si>
  <si>
    <t>V1272-H12-10</t>
  </si>
  <si>
    <t>V1484-H12-10</t>
  </si>
  <si>
    <t>V630-H12-10</t>
  </si>
  <si>
    <t>VD-24472-16</t>
  </si>
  <si>
    <t>V596-H12-10</t>
  </si>
  <si>
    <t>VN-15234-12</t>
  </si>
  <si>
    <t>VN-15754-12</t>
  </si>
  <si>
    <t>Trùng sđk</t>
  </si>
  <si>
    <t>TT</t>
  </si>
  <si>
    <t>II. Chế phẩm YHCT</t>
  </si>
  <si>
    <t>Tổng I: 247 khoản</t>
  </si>
  <si>
    <t>I. Thuốc tân dược</t>
  </si>
  <si>
    <t>DANH MỤC THUỐC TRÚNG THẦU SỬ DỤNG TẠI BỆNH VIỆN ĐA KHOA HUYỆN VŨ QUANG</t>
  </si>
  <si>
    <t>SỞ Y TẾ HÀ TĨNH</t>
  </si>
  <si>
    <t>BỆNH VIỆN ĐA KHOA</t>
  </si>
  <si>
    <t>HUYỆN VŨ QUANG</t>
  </si>
  <si>
    <t>CỘNG HÒA XÃ HỘI CHỦ NGHĨA VIỆT NAM</t>
  </si>
  <si>
    <t>Đốc lập - Tự do - Hạnh phúc</t>
  </si>
  <si>
    <t>Vũ Quang, ngày 15 tháng 11 năm 2017</t>
  </si>
  <si>
    <t xml:space="preserve">Tổng II: 26 khoản </t>
  </si>
  <si>
    <t>Tổng 1 + 2: 83 khoản</t>
  </si>
  <si>
    <t>VỊ THUỐC CỔ TRUYỀN, DƯỢC LIỆU TRÚNG THẦU NĂM 2017</t>
  </si>
  <si>
    <t>I. Vị thuốc YHCT</t>
  </si>
  <si>
    <t>II. Dược liệu</t>
  </si>
  <si>
    <t>(DM đã được phê duyệt tại Quyết định số 1692/QĐ-SYT ngày 03/11/2017 của Giám đốc Sở Y tế tỉnh Hà Tĩnh)</t>
  </si>
  <si>
    <t>Phần trăm hư hao cân chia</t>
  </si>
  <si>
    <t>Đơn giá thanh toán/1g</t>
  </si>
  <si>
    <t>Kê huyết đằng</t>
  </si>
  <si>
    <t>Cao đặc hỗn hợp dược liệu; 290mg; Chu sa 0,05g</t>
  </si>
  <si>
    <t>Bột dược liệu 358mg; Cao đặc dược liệu 47,2mg</t>
  </si>
  <si>
    <t>Cao đặc hỗn hợp dược liệu 245mg</t>
  </si>
  <si>
    <t>10ml dung dịch chứa: Cao lỏng 3ml; Dịch chiết men bia 4ml</t>
  </si>
  <si>
    <t>Mỗi 50g hoàn cứng chứa: Cao đặc hỗn hợp dược liệu 10g; Thục địa 10g; Hoài sơn 10g; Mẫu đơn bì 8g, Bạch linh 8g; Trạch tả 8g; Mật ong 2g.</t>
  </si>
  <si>
    <t>Tổng I + II: 273</t>
  </si>
  <si>
    <t>Cao khô Kim tiền thảo  90mg + Cao khô hỗn hợp 230ng + Mộc hương 100mg + Đại hoàng 50mg</t>
  </si>
  <si>
    <t>0,38g + 0,23g + 0,23g + 0,23g + 0,15g + 0,23g + 0,25g + 0,75g + 0,60g + 0,45g + 0,38g + 0,38g + 0,15g + 0,30g.</t>
  </si>
  <si>
    <t>400mg, 133.3mg, 133.3mg, 133.3mg, 133.3mg, 66.7mg, 66.7mg, 66.7mg</t>
  </si>
  <si>
    <t>NGƯỜI LẬP BIỂU</t>
  </si>
  <si>
    <t>Nguyễn Tiến Thực</t>
  </si>
  <si>
    <t>GIÁM ĐỐC</t>
  </si>
  <si>
    <t>Nguyễn Văn Toại</t>
  </si>
  <si>
    <t>Táo nhân</t>
  </si>
  <si>
    <t>Bạch linh (Phục linh, Bạch phục linh)</t>
  </si>
  <si>
    <t>Hoè hoa</t>
  </si>
  <si>
    <t>Ngải cứu (Ngải diệp)</t>
  </si>
  <si>
    <t>Lức (Sài hồ nam)</t>
  </si>
  <si>
    <t>HĐT</t>
  </si>
  <si>
    <t>x</t>
  </si>
  <si>
    <t>y</t>
  </si>
  <si>
    <t>z</t>
  </si>
  <si>
    <t>x i</t>
  </si>
  <si>
    <t>Dược liệu Việt Nam</t>
  </si>
  <si>
    <t>Dược phẩm Bắc Ninh</t>
  </si>
  <si>
    <t>Dược Phẩm OPC</t>
  </si>
  <si>
    <t>Dược phẩm Trường Thọ</t>
  </si>
  <si>
    <t>Dược Sơn Lâm</t>
  </si>
  <si>
    <t>Giá cao, đề xuất thương thảo với nhà thầu</t>
  </si>
</sst>
</file>

<file path=xl/styles.xml><?xml version="1.0" encoding="utf-8"?>
<styleSheet xmlns="http://schemas.openxmlformats.org/spreadsheetml/2006/main">
  <numFmts count="10">
    <numFmt numFmtId="43" formatCode="_-* #,##0.00\ _₫_-;\-* #,##0.00\ _₫_-;_-* &quot;-&quot;??\ _₫_-;_-@_-"/>
    <numFmt numFmtId="164" formatCode="_(* #,##0_);_(* \(#,##0\);_(* &quot;-&quot;_);_(@_)"/>
    <numFmt numFmtId="165" formatCode="_(* #,##0.00_);_(* \(#,##0.00\);_(* &quot;-&quot;??_);_(@_)"/>
    <numFmt numFmtId="166" formatCode="_(* #,##0_);_(* \(#,##0\);_(* &quot;-&quot;??_);_(@_)"/>
    <numFmt numFmtId="167" formatCode="_(* #.##0.00_);_(* \(#.##0.00\);_(* &quot;-&quot;??_);_(@_)"/>
    <numFmt numFmtId="168" formatCode="_ * #,##0.00_ ;_ * \-#,##0.00_ ;_ * &quot;-&quot;??_ ;_ @_ "/>
    <numFmt numFmtId="169" formatCode="#,##0_);\-#,##0"/>
    <numFmt numFmtId="170" formatCode="_(* #,##0.0_);_(* \(#,##0.0\);_(* &quot;-&quot;??_);_(@_)"/>
    <numFmt numFmtId="171" formatCode="_(* #,##0.00_);_(* \(#,##0.00\);_(* \-??_);_(@_)"/>
    <numFmt numFmtId="172" formatCode="&quot;\&quot;#,##0;[Red]&quot;\&quot;\-#,##0"/>
  </numFmts>
  <fonts count="55">
    <font>
      <sz val="12"/>
      <color theme="1"/>
      <name val="Times New Roman"/>
      <family val="2"/>
    </font>
    <font>
      <sz val="12"/>
      <color indexed="8"/>
      <name val="Times New Roman"/>
      <family val="2"/>
    </font>
    <font>
      <sz val="12"/>
      <color indexed="8"/>
      <name val="Times New Roman"/>
      <family val="2"/>
    </font>
    <font>
      <sz val="10"/>
      <name val="Arial"/>
      <family val="2"/>
    </font>
    <font>
      <sz val="12"/>
      <name val=".VnArial Narrow"/>
      <family val="2"/>
    </font>
    <font>
      <sz val="12"/>
      <name val="Times New Roman"/>
      <family val="1"/>
    </font>
    <font>
      <sz val="11"/>
      <color indexed="8"/>
      <name val="Arial"/>
      <family val="2"/>
      <charset val="163"/>
    </font>
    <font>
      <sz val="10"/>
      <name val="Arial"/>
      <family val="2"/>
      <charset val="163"/>
    </font>
    <font>
      <sz val="10"/>
      <color indexed="8"/>
      <name val="Arial"/>
      <family val="2"/>
    </font>
    <font>
      <sz val="11"/>
      <color indexed="8"/>
      <name val="Calibri"/>
      <family val="2"/>
    </font>
    <font>
      <sz val="10"/>
      <color indexed="8"/>
      <name val="Arial"/>
      <family val="2"/>
      <charset val="163"/>
    </font>
    <font>
      <sz val="11"/>
      <color indexed="8"/>
      <name val=".VnTime"/>
      <family val="2"/>
    </font>
    <font>
      <sz val="11"/>
      <color indexed="8"/>
      <name val="Calibri"/>
      <family val="2"/>
    </font>
    <font>
      <sz val="10"/>
      <name val=".VnTime"/>
      <family val="2"/>
    </font>
    <font>
      <sz val="10"/>
      <name val="Arial"/>
      <family val="2"/>
      <charset val="1"/>
    </font>
    <font>
      <sz val="10"/>
      <color indexed="8"/>
      <name val=".VnTime"/>
      <family val="2"/>
    </font>
    <font>
      <sz val="10"/>
      <name val="VNI-Times"/>
    </font>
    <font>
      <sz val="11"/>
      <color indexed="8"/>
      <name val="Calibri"/>
      <family val="2"/>
      <charset val="1"/>
    </font>
    <font>
      <sz val="11"/>
      <color indexed="8"/>
      <name val="Times New Roman"/>
      <family val="2"/>
    </font>
    <font>
      <sz val="10"/>
      <name val="Arial"/>
      <family val="2"/>
    </font>
    <font>
      <sz val="8"/>
      <name val="Times New Roman"/>
      <family val="2"/>
    </font>
    <font>
      <sz val="12"/>
      <color indexed="8"/>
      <name val="Calibri"/>
      <family val="2"/>
    </font>
    <font>
      <sz val="10"/>
      <name val="MS Sans Serif"/>
      <family val="2"/>
    </font>
    <font>
      <sz val="12"/>
      <name val=".VnArial Narrow"/>
      <family val="2"/>
    </font>
    <font>
      <sz val="10"/>
      <name val=".VnArial"/>
      <family val="2"/>
    </font>
    <font>
      <sz val="10"/>
      <name val="Lucida Sans"/>
      <family val="2"/>
    </font>
    <font>
      <sz val="11"/>
      <color indexed="8"/>
      <name val="Arial"/>
      <family val="2"/>
    </font>
    <font>
      <sz val="9"/>
      <name val="Times New Roman"/>
      <family val="2"/>
    </font>
    <font>
      <b/>
      <sz val="9"/>
      <name val="Times New Roman"/>
      <family val="1"/>
    </font>
    <font>
      <sz val="9"/>
      <name val="Times New Roman"/>
      <family val="1"/>
    </font>
    <font>
      <sz val="9"/>
      <color indexed="8"/>
      <name val="Times New Roman"/>
      <family val="2"/>
    </font>
    <font>
      <b/>
      <i/>
      <sz val="9"/>
      <name val="Times New Roman"/>
      <family val="1"/>
    </font>
    <font>
      <b/>
      <sz val="9"/>
      <name val="Times New Roman"/>
      <family val="1"/>
      <charset val="163"/>
    </font>
    <font>
      <b/>
      <sz val="12"/>
      <name val="Times New Roman"/>
      <family val="1"/>
      <charset val="163"/>
    </font>
    <font>
      <i/>
      <sz val="12"/>
      <name val="Times New Roman"/>
      <family val="1"/>
      <charset val="163"/>
    </font>
    <font>
      <sz val="9"/>
      <color indexed="8"/>
      <name val="Times New Roman"/>
      <family val="1"/>
    </font>
    <font>
      <sz val="13"/>
      <name val="Times New Roman"/>
      <family val="1"/>
    </font>
    <font>
      <b/>
      <sz val="13"/>
      <name val="Times New Roman"/>
      <family val="1"/>
    </font>
    <font>
      <b/>
      <sz val="13"/>
      <name val="Times New Roman"/>
      <family val="1"/>
      <charset val="163"/>
    </font>
    <font>
      <i/>
      <sz val="13"/>
      <name val="Times New Roman"/>
      <family val="1"/>
      <charset val="163"/>
    </font>
    <font>
      <b/>
      <sz val="12"/>
      <color indexed="81"/>
      <name val="Tahoma"/>
      <family val="2"/>
    </font>
    <font>
      <sz val="12"/>
      <color indexed="81"/>
      <name val="Tahoma"/>
      <family val="2"/>
    </font>
    <font>
      <sz val="12"/>
      <color theme="1"/>
      <name val="Times New Roman"/>
      <family val="2"/>
    </font>
    <font>
      <sz val="11"/>
      <color theme="1"/>
      <name val="Calibri"/>
      <family val="2"/>
      <scheme val="minor"/>
    </font>
    <font>
      <sz val="14"/>
      <color theme="1"/>
      <name val="Times New Roman"/>
      <family val="2"/>
    </font>
    <font>
      <sz val="11"/>
      <color theme="1"/>
      <name val="Calibri"/>
      <family val="2"/>
      <charset val="163"/>
      <scheme val="minor"/>
    </font>
    <font>
      <sz val="9"/>
      <color theme="1"/>
      <name val="Times New Roman"/>
      <family val="2"/>
    </font>
    <font>
      <sz val="9"/>
      <color theme="1"/>
      <name val="Times New Roman"/>
      <family val="1"/>
    </font>
    <font>
      <sz val="12"/>
      <color theme="1"/>
      <name val="Times New Roman"/>
      <family val="1"/>
      <charset val="163"/>
    </font>
    <font>
      <i/>
      <sz val="13"/>
      <name val="Times New Roman"/>
      <family val="1"/>
    </font>
    <font>
      <sz val="13"/>
      <name val="Times New Roman"/>
      <family val="1"/>
      <charset val="163"/>
    </font>
    <font>
      <sz val="13"/>
      <color indexed="8"/>
      <name val="Times New Roman"/>
      <family val="1"/>
      <charset val="163"/>
    </font>
    <font>
      <sz val="13"/>
      <color theme="1"/>
      <name val="Times New Roman"/>
      <family val="1"/>
      <charset val="163"/>
    </font>
    <font>
      <sz val="12"/>
      <name val="Times New Roman"/>
      <family val="2"/>
    </font>
    <font>
      <b/>
      <sz val="12"/>
      <name val="Times New Roman"/>
      <family val="1"/>
    </font>
  </fonts>
  <fills count="8">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3" tint="0.59999389629810485"/>
        <bgColor indexed="64"/>
      </patternFill>
    </fill>
    <fill>
      <patternFill patternType="solid">
        <fgColor theme="2" tint="-0.499984740745262"/>
        <bgColor indexed="64"/>
      </patternFill>
    </fill>
    <fill>
      <patternFill patternType="solid">
        <fgColor rgb="FF00FF00"/>
        <bgColor indexed="64"/>
      </patternFill>
    </fill>
    <fill>
      <patternFill patternType="solid">
        <fgColor theme="0" tint="-0.249977111117893"/>
        <bgColor indexed="64"/>
      </patternFill>
    </fill>
  </fills>
  <borders count="13">
    <border>
      <left/>
      <right/>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rgb="FF000000"/>
      </right>
      <top style="thin">
        <color rgb="FF000000"/>
      </top>
      <bottom style="thin">
        <color rgb="FF000000"/>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s>
  <cellStyleXfs count="193">
    <xf numFmtId="0" fontId="0" fillId="0" borderId="0"/>
    <xf numFmtId="165" fontId="2"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2" fillId="0" borderId="0" applyFont="0" applyFill="0" applyBorder="0" applyAlignment="0" applyProtection="0"/>
    <xf numFmtId="164" fontId="9" fillId="0" borderId="0" applyFont="0" applyFill="0" applyBorder="0" applyAlignment="0" applyProtection="0"/>
    <xf numFmtId="164" fontId="1" fillId="0" borderId="0" applyFont="0" applyFill="0" applyBorder="0" applyAlignment="0" applyProtection="0"/>
    <xf numFmtId="165" fontId="3" fillId="0" borderId="0" applyFont="0" applyFill="0" applyBorder="0" applyAlignment="0" applyProtection="0"/>
    <xf numFmtId="167" fontId="3" fillId="0" borderId="0" applyFont="0" applyFill="0" applyBorder="0" applyAlignment="0" applyProtection="0"/>
    <xf numFmtId="0" fontId="3" fillId="0" borderId="0" applyFont="0" applyFill="0" applyBorder="0" applyAlignment="0" applyProtection="0"/>
    <xf numFmtId="165" fontId="9" fillId="0" borderId="0" applyFont="0" applyFill="0" applyBorder="0" applyAlignment="0" applyProtection="0"/>
    <xf numFmtId="165" fontId="12"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12"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3"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3"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5" fillId="0" borderId="0" applyFont="0" applyFill="0" applyBorder="0" applyAlignment="0" applyProtection="0"/>
    <xf numFmtId="172" fontId="7" fillId="0" borderId="0" applyFont="0" applyFill="0" applyBorder="0" applyAlignment="0" applyProtection="0"/>
    <xf numFmtId="165" fontId="3"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8" fontId="3" fillId="0" borderId="0" applyFont="0" applyFill="0" applyBorder="0" applyAlignment="0" applyProtection="0"/>
    <xf numFmtId="0" fontId="3" fillId="0" borderId="0" applyFont="0" applyFill="0" applyBorder="0" applyAlignment="0" applyProtection="0"/>
    <xf numFmtId="165" fontId="3" fillId="0" borderId="0" applyFont="0" applyFill="0" applyBorder="0" applyAlignment="0" applyProtection="0"/>
    <xf numFmtId="0" fontId="9" fillId="0" borderId="0" applyFont="0" applyFill="0" applyBorder="0" applyAlignment="0" applyProtection="0"/>
    <xf numFmtId="171" fontId="15" fillId="0" borderId="0" applyFill="0" applyBorder="0" applyAlignment="0" applyProtection="0"/>
    <xf numFmtId="165" fontId="1" fillId="0" borderId="0" applyFont="0" applyFill="0" applyBorder="0" applyAlignment="0" applyProtection="0"/>
    <xf numFmtId="165" fontId="10"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3" fillId="0" borderId="0" applyFont="0" applyFill="0" applyBorder="0" applyAlignment="0" applyProtection="0"/>
    <xf numFmtId="165" fontId="1" fillId="0" borderId="0" applyFont="0" applyFill="0" applyBorder="0" applyAlignment="0" applyProtection="0"/>
    <xf numFmtId="171" fontId="25" fillId="0" borderId="0" applyFill="0" applyBorder="0" applyAlignment="0" applyProtection="0"/>
    <xf numFmtId="165" fontId="1" fillId="0" borderId="0" applyFont="0" applyFill="0" applyBorder="0" applyAlignment="0" applyProtection="0"/>
    <xf numFmtId="165" fontId="3"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3" fillId="0" borderId="0" applyFont="0" applyFill="0" applyBorder="0" applyAlignment="0" applyProtection="0"/>
    <xf numFmtId="165" fontId="10" fillId="0" borderId="0" applyFont="0" applyFill="0" applyBorder="0" applyAlignment="0" applyProtection="0"/>
    <xf numFmtId="167" fontId="3" fillId="0" borderId="0" applyFont="0" applyFill="0" applyBorder="0" applyAlignment="0" applyProtection="0"/>
    <xf numFmtId="171" fontId="25" fillId="0" borderId="0" applyFill="0" applyBorder="0" applyAlignment="0" applyProtection="0"/>
    <xf numFmtId="43" fontId="12" fillId="0" borderId="0" applyFont="0" applyFill="0" applyBorder="0" applyAlignment="0" applyProtection="0"/>
    <xf numFmtId="43" fontId="9" fillId="0" borderId="0" applyFont="0" applyFill="0" applyBorder="0" applyAlignment="0" applyProtection="0"/>
    <xf numFmtId="165" fontId="5" fillId="0" borderId="0" applyFont="0" applyFill="0" applyBorder="0" applyAlignment="0" applyProtection="0"/>
    <xf numFmtId="167" fontId="9" fillId="0" borderId="0" applyFont="0" applyFill="0" applyBorder="0" applyAlignment="0" applyProtection="0"/>
    <xf numFmtId="165" fontId="22" fillId="0" borderId="0" applyFont="0" applyFill="0" applyBorder="0" applyAlignment="0" applyProtection="0"/>
    <xf numFmtId="167" fontId="5" fillId="0" borderId="0" applyFont="0" applyFill="0" applyBorder="0" applyAlignment="0" applyProtection="0"/>
    <xf numFmtId="0" fontId="5" fillId="0" borderId="0" applyFont="0" applyFill="0" applyBorder="0" applyAlignment="0" applyProtection="0"/>
    <xf numFmtId="165" fontId="12" fillId="0" borderId="0" applyFont="0" applyFill="0" applyBorder="0" applyAlignment="0" applyProtection="0"/>
    <xf numFmtId="165" fontId="9"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5" fontId="1" fillId="0" borderId="0" applyFont="0" applyFill="0" applyBorder="0" applyAlignment="0" applyProtection="0"/>
    <xf numFmtId="165" fontId="12"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3" fillId="0" borderId="0" applyFont="0" applyFill="0" applyBorder="0" applyAlignment="0" applyProtection="0"/>
    <xf numFmtId="165" fontId="12" fillId="0" borderId="0" applyFont="0" applyFill="0" applyBorder="0" applyAlignment="0" applyProtection="0"/>
    <xf numFmtId="165" fontId="9" fillId="0" borderId="0" applyFont="0" applyFill="0" applyBorder="0" applyAlignment="0" applyProtection="0"/>
    <xf numFmtId="165" fontId="12" fillId="0" borderId="0" applyFont="0" applyFill="0" applyBorder="0" applyAlignment="0" applyProtection="0"/>
    <xf numFmtId="165" fontId="9" fillId="0" borderId="0" applyFont="0" applyFill="0" applyBorder="0" applyAlignment="0" applyProtection="0"/>
    <xf numFmtId="165" fontId="18" fillId="0" borderId="0" applyFont="0" applyFill="0" applyBorder="0" applyAlignment="0" applyProtection="0"/>
    <xf numFmtId="0" fontId="17" fillId="0" borderId="0"/>
    <xf numFmtId="0" fontId="3" fillId="0" borderId="0"/>
    <xf numFmtId="0" fontId="3" fillId="0" borderId="0">
      <alignment vertical="top"/>
    </xf>
    <xf numFmtId="0" fontId="9" fillId="0" borderId="0"/>
    <xf numFmtId="0" fontId="3" fillId="0" borderId="0"/>
    <xf numFmtId="0" fontId="7" fillId="0" borderId="0"/>
    <xf numFmtId="0" fontId="3" fillId="0" borderId="0"/>
    <xf numFmtId="0" fontId="43" fillId="0" borderId="0"/>
    <xf numFmtId="0" fontId="43" fillId="0" borderId="0"/>
    <xf numFmtId="0" fontId="3" fillId="0" borderId="0"/>
    <xf numFmtId="0" fontId="15" fillId="0" borderId="0"/>
    <xf numFmtId="0" fontId="43" fillId="0" borderId="0"/>
    <xf numFmtId="0" fontId="43" fillId="0" borderId="0"/>
    <xf numFmtId="0" fontId="43" fillId="0" borderId="0"/>
    <xf numFmtId="0" fontId="19" fillId="0" borderId="0"/>
    <xf numFmtId="0" fontId="43" fillId="0" borderId="0"/>
    <xf numFmtId="0" fontId="3" fillId="0" borderId="0"/>
    <xf numFmtId="0" fontId="43" fillId="0" borderId="0"/>
    <xf numFmtId="0" fontId="43" fillId="0" borderId="0"/>
    <xf numFmtId="0" fontId="43" fillId="0" borderId="0"/>
    <xf numFmtId="0" fontId="43" fillId="0" borderId="0"/>
    <xf numFmtId="0" fontId="43" fillId="0" borderId="0"/>
    <xf numFmtId="0" fontId="43" fillId="0" borderId="0"/>
    <xf numFmtId="0" fontId="1"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6" fillId="0" borderId="0"/>
    <xf numFmtId="0" fontId="43" fillId="0" borderId="0"/>
    <xf numFmtId="0" fontId="43" fillId="0" borderId="0"/>
    <xf numFmtId="0" fontId="43" fillId="0" borderId="0"/>
    <xf numFmtId="0" fontId="43" fillId="0" borderId="0"/>
    <xf numFmtId="0" fontId="43" fillId="0" borderId="0"/>
    <xf numFmtId="0" fontId="7" fillId="0" borderId="0"/>
    <xf numFmtId="0" fontId="43" fillId="0" borderId="0"/>
    <xf numFmtId="0" fontId="43" fillId="0" borderId="0"/>
    <xf numFmtId="0" fontId="7" fillId="0" borderId="0">
      <alignment vertical="top"/>
    </xf>
    <xf numFmtId="0" fontId="7" fillId="0" borderId="0"/>
    <xf numFmtId="0" fontId="26" fillId="0" borderId="0"/>
    <xf numFmtId="0" fontId="3" fillId="0" borderId="0"/>
    <xf numFmtId="0" fontId="42" fillId="0" borderId="0"/>
    <xf numFmtId="0" fontId="3" fillId="0" borderId="0"/>
    <xf numFmtId="0" fontId="3" fillId="0" borderId="0"/>
    <xf numFmtId="0" fontId="11" fillId="0" borderId="0"/>
    <xf numFmtId="0" fontId="3" fillId="0" borderId="0"/>
    <xf numFmtId="0" fontId="44" fillId="0" borderId="0"/>
    <xf numFmtId="0" fontId="3" fillId="0" borderId="0"/>
    <xf numFmtId="0" fontId="3" fillId="0" borderId="0"/>
    <xf numFmtId="0" fontId="5" fillId="0" borderId="0"/>
    <xf numFmtId="0" fontId="5" fillId="0" borderId="0"/>
    <xf numFmtId="0" fontId="45" fillId="0" borderId="0"/>
    <xf numFmtId="0" fontId="3" fillId="0" borderId="0"/>
    <xf numFmtId="0" fontId="3" fillId="0" borderId="0"/>
    <xf numFmtId="0" fontId="7" fillId="0" borderId="0"/>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xf numFmtId="0" fontId="9" fillId="0" borderId="0"/>
    <xf numFmtId="0" fontId="9" fillId="0" borderId="0"/>
    <xf numFmtId="0" fontId="13" fillId="0" borderId="0"/>
    <xf numFmtId="0" fontId="3" fillId="0" borderId="0">
      <alignment vertical="top"/>
    </xf>
    <xf numFmtId="0" fontId="5" fillId="0" borderId="0">
      <alignment vertical="top"/>
    </xf>
    <xf numFmtId="0" fontId="17" fillId="0" borderId="0"/>
    <xf numFmtId="0" fontId="3" fillId="0" borderId="0">
      <alignment vertical="top"/>
    </xf>
    <xf numFmtId="0" fontId="3" fillId="0" borderId="0"/>
    <xf numFmtId="0" fontId="16" fillId="0" borderId="0"/>
    <xf numFmtId="0" fontId="14" fillId="0" borderId="0">
      <alignment vertical="top"/>
    </xf>
    <xf numFmtId="0" fontId="9" fillId="0" borderId="0"/>
    <xf numFmtId="0" fontId="3" fillId="0" borderId="0"/>
    <xf numFmtId="0" fontId="3" fillId="0" borderId="0">
      <alignment vertical="top"/>
    </xf>
    <xf numFmtId="0" fontId="3" fillId="0" borderId="0">
      <alignment vertical="top"/>
    </xf>
    <xf numFmtId="0" fontId="3" fillId="0" borderId="0"/>
    <xf numFmtId="0" fontId="7" fillId="0" borderId="0"/>
    <xf numFmtId="0" fontId="3" fillId="0" borderId="0"/>
    <xf numFmtId="0" fontId="3" fillId="0" borderId="0"/>
    <xf numFmtId="0" fontId="6" fillId="0" borderId="0"/>
    <xf numFmtId="0" fontId="3" fillId="0" borderId="0"/>
    <xf numFmtId="0" fontId="3" fillId="0" borderId="0"/>
    <xf numFmtId="0" fontId="3" fillId="0" borderId="0"/>
    <xf numFmtId="0" fontId="3" fillId="0" borderId="0"/>
    <xf numFmtId="0" fontId="5" fillId="0" borderId="0"/>
    <xf numFmtId="0" fontId="5" fillId="0" borderId="0"/>
    <xf numFmtId="0" fontId="3" fillId="0" borderId="0"/>
    <xf numFmtId="0" fontId="14" fillId="0" borderId="0"/>
    <xf numFmtId="0" fontId="7" fillId="0" borderId="0"/>
    <xf numFmtId="0" fontId="7" fillId="0" borderId="0"/>
    <xf numFmtId="0" fontId="3" fillId="0" borderId="0"/>
    <xf numFmtId="0" fontId="3" fillId="0" borderId="0"/>
    <xf numFmtId="0" fontId="5" fillId="0" borderId="0">
      <alignment vertical="top"/>
    </xf>
    <xf numFmtId="0" fontId="5" fillId="0" borderId="0">
      <alignment vertical="top"/>
    </xf>
    <xf numFmtId="0" fontId="3" fillId="0" borderId="0"/>
    <xf numFmtId="0" fontId="9" fillId="0" borderId="0"/>
    <xf numFmtId="0" fontId="3" fillId="0" borderId="0"/>
    <xf numFmtId="0" fontId="22" fillId="0" borderId="0"/>
    <xf numFmtId="0" fontId="8" fillId="0" borderId="0">
      <alignment vertical="top"/>
    </xf>
    <xf numFmtId="0" fontId="8" fillId="0" borderId="0">
      <alignment vertical="top"/>
    </xf>
    <xf numFmtId="0" fontId="8" fillId="0" borderId="0">
      <alignment vertical="top"/>
    </xf>
    <xf numFmtId="0" fontId="3" fillId="0" borderId="0"/>
    <xf numFmtId="0" fontId="23" fillId="0" borderId="0">
      <alignment vertical="top"/>
    </xf>
    <xf numFmtId="0" fontId="24" fillId="0" borderId="0"/>
    <xf numFmtId="0" fontId="8" fillId="0" borderId="0">
      <alignment vertical="top"/>
    </xf>
    <xf numFmtId="0" fontId="4" fillId="0" borderId="0">
      <alignment vertical="top"/>
    </xf>
    <xf numFmtId="9" fontId="3" fillId="0" borderId="0" applyFont="0" applyFill="0" applyBorder="0" applyAlignment="0" applyProtection="0"/>
    <xf numFmtId="9" fontId="1" fillId="0" borderId="0" applyFont="0" applyFill="0" applyBorder="0" applyAlignment="0" applyProtection="0"/>
    <xf numFmtId="0" fontId="8" fillId="0" borderId="0">
      <alignment vertical="top"/>
    </xf>
    <xf numFmtId="0" fontId="8" fillId="0" borderId="0">
      <alignment vertical="top"/>
    </xf>
    <xf numFmtId="0" fontId="10" fillId="0" borderId="0">
      <alignment vertical="top"/>
    </xf>
    <xf numFmtId="9" fontId="42" fillId="0" borderId="0" applyFont="0" applyFill="0" applyBorder="0" applyAlignment="0" applyProtection="0"/>
  </cellStyleXfs>
  <cellXfs count="273">
    <xf numFmtId="0" fontId="0" fillId="0" borderId="0" xfId="0"/>
    <xf numFmtId="0" fontId="27" fillId="0" borderId="0" xfId="0" applyFont="1" applyFill="1"/>
    <xf numFmtId="0" fontId="46" fillId="0" borderId="0" xfId="0" applyFont="1" applyFill="1"/>
    <xf numFmtId="0" fontId="28" fillId="0" borderId="2" xfId="0" applyFont="1" applyFill="1" applyBorder="1" applyAlignment="1">
      <alignment horizontal="center" vertical="top" wrapText="1"/>
    </xf>
    <xf numFmtId="0" fontId="29" fillId="0" borderId="0" xfId="0" applyFont="1" applyFill="1"/>
    <xf numFmtId="0" fontId="28" fillId="0" borderId="3" xfId="0" applyFont="1" applyFill="1" applyBorder="1" applyAlignment="1">
      <alignment horizontal="center" vertical="top" wrapText="1"/>
    </xf>
    <xf numFmtId="166" fontId="28" fillId="0" borderId="3" xfId="1" applyNumberFormat="1" applyFont="1" applyFill="1" applyBorder="1" applyAlignment="1">
      <alignment horizontal="center" vertical="top" wrapText="1"/>
    </xf>
    <xf numFmtId="1" fontId="28" fillId="0" borderId="3" xfId="186" applyNumberFormat="1" applyFont="1" applyFill="1" applyBorder="1" applyAlignment="1">
      <alignment horizontal="center" vertical="top" wrapText="1"/>
    </xf>
    <xf numFmtId="0" fontId="29" fillId="0" borderId="0" xfId="0" applyFont="1" applyFill="1" applyAlignment="1">
      <alignment horizontal="center" vertical="top"/>
    </xf>
    <xf numFmtId="0" fontId="30" fillId="0" borderId="0" xfId="0" applyFont="1" applyFill="1"/>
    <xf numFmtId="3" fontId="29" fillId="0" borderId="3" xfId="0" applyNumberFormat="1" applyFont="1" applyFill="1" applyBorder="1" applyAlignment="1">
      <alignment vertical="center"/>
    </xf>
    <xf numFmtId="3" fontId="29" fillId="0" borderId="3" xfId="42" applyNumberFormat="1" applyFont="1" applyFill="1" applyBorder="1" applyAlignment="1">
      <alignment vertical="center"/>
    </xf>
    <xf numFmtId="0" fontId="29" fillId="0" borderId="3" xfId="0" applyFont="1" applyFill="1" applyBorder="1"/>
    <xf numFmtId="3" fontId="28" fillId="0" borderId="1" xfId="186" applyNumberFormat="1" applyFont="1" applyFill="1" applyBorder="1" applyAlignment="1">
      <alignment vertical="center" wrapText="1"/>
    </xf>
    <xf numFmtId="0" fontId="29" fillId="0" borderId="3" xfId="0" applyFont="1" applyFill="1" applyBorder="1" applyAlignment="1">
      <alignment horizontal="center" vertical="center"/>
    </xf>
    <xf numFmtId="0" fontId="35" fillId="0" borderId="3" xfId="0" applyFont="1" applyFill="1" applyBorder="1" applyAlignment="1">
      <alignment horizontal="center" vertical="center"/>
    </xf>
    <xf numFmtId="0" fontId="35" fillId="0" borderId="3" xfId="0" applyFont="1" applyFill="1" applyBorder="1" applyAlignment="1">
      <alignment horizontal="center" vertical="center" wrapText="1"/>
    </xf>
    <xf numFmtId="166" fontId="35" fillId="0" borderId="3" xfId="1" applyNumberFormat="1" applyFont="1" applyFill="1" applyBorder="1" applyAlignment="1">
      <alignment horizontal="center" vertical="center" wrapText="1"/>
    </xf>
    <xf numFmtId="0" fontId="33" fillId="0" borderId="0" xfId="0" applyFont="1" applyFill="1" applyAlignment="1"/>
    <xf numFmtId="0" fontId="34" fillId="0" borderId="5" xfId="0" applyFont="1" applyFill="1" applyBorder="1" applyAlignment="1"/>
    <xf numFmtId="0" fontId="47" fillId="0" borderId="0" xfId="0" applyFont="1" applyFill="1"/>
    <xf numFmtId="0" fontId="28" fillId="0" borderId="2" xfId="0" applyFont="1" applyFill="1" applyBorder="1" applyAlignment="1">
      <alignment vertical="center" wrapText="1"/>
    </xf>
    <xf numFmtId="0" fontId="28" fillId="0" borderId="3" xfId="0" applyFont="1" applyFill="1" applyBorder="1" applyAlignment="1">
      <alignment horizontal="center" vertical="center" wrapText="1"/>
    </xf>
    <xf numFmtId="166" fontId="28" fillId="0" borderId="2" xfId="1" applyNumberFormat="1" applyFont="1" applyFill="1" applyBorder="1" applyAlignment="1">
      <alignment vertical="center" wrapText="1"/>
    </xf>
    <xf numFmtId="1" fontId="28" fillId="0" borderId="2" xfId="67" applyNumberFormat="1" applyFont="1" applyFill="1" applyBorder="1" applyAlignment="1">
      <alignment vertical="center" wrapText="1"/>
    </xf>
    <xf numFmtId="166" fontId="28" fillId="0" borderId="2" xfId="1" applyNumberFormat="1" applyFont="1" applyFill="1" applyBorder="1" applyAlignment="1">
      <alignment horizontal="center" vertical="top" wrapText="1"/>
    </xf>
    <xf numFmtId="1" fontId="28" fillId="0" borderId="2" xfId="67" applyNumberFormat="1" applyFont="1" applyFill="1" applyBorder="1" applyAlignment="1">
      <alignment horizontal="center" vertical="top" wrapText="1"/>
    </xf>
    <xf numFmtId="3" fontId="29" fillId="0" borderId="3" xfId="180" applyNumberFormat="1" applyFont="1" applyFill="1" applyBorder="1" applyAlignment="1">
      <alignment horizontal="center" vertical="center"/>
    </xf>
    <xf numFmtId="3" fontId="35" fillId="0" borderId="3" xfId="180" applyNumberFormat="1" applyFont="1" applyFill="1" applyBorder="1" applyAlignment="1">
      <alignment horizontal="center" vertical="center"/>
    </xf>
    <xf numFmtId="3" fontId="29" fillId="0" borderId="3" xfId="180" applyNumberFormat="1" applyFont="1" applyFill="1" applyBorder="1" applyAlignment="1">
      <alignment vertical="center" wrapText="1"/>
    </xf>
    <xf numFmtId="3" fontId="29" fillId="0" borderId="3" xfId="180" applyNumberFormat="1" applyFont="1" applyFill="1" applyBorder="1" applyAlignment="1">
      <alignment horizontal="center" vertical="center" wrapText="1"/>
    </xf>
    <xf numFmtId="0" fontId="29" fillId="0" borderId="3" xfId="0" applyFont="1" applyFill="1" applyBorder="1" applyAlignment="1">
      <alignment vertical="center" wrapText="1"/>
    </xf>
    <xf numFmtId="0" fontId="29" fillId="0" borderId="3" xfId="0" applyFont="1" applyFill="1" applyBorder="1" applyAlignment="1">
      <alignment horizontal="center" vertical="center" wrapText="1"/>
    </xf>
    <xf numFmtId="170" fontId="29" fillId="0" borderId="3" xfId="1" applyNumberFormat="1" applyFont="1" applyFill="1" applyBorder="1" applyAlignment="1">
      <alignment vertical="center"/>
    </xf>
    <xf numFmtId="3" fontId="29" fillId="0" borderId="3" xfId="181" applyNumberFormat="1" applyFont="1" applyFill="1" applyBorder="1" applyAlignment="1">
      <alignment horizontal="center" vertical="center"/>
    </xf>
    <xf numFmtId="3" fontId="29" fillId="0" borderId="3" xfId="181" applyNumberFormat="1" applyFont="1" applyFill="1" applyBorder="1" applyAlignment="1">
      <alignment vertical="center" wrapText="1"/>
    </xf>
    <xf numFmtId="3" fontId="29" fillId="0" borderId="3" xfId="181" applyNumberFormat="1" applyFont="1" applyFill="1" applyBorder="1" applyAlignment="1">
      <alignment horizontal="center" vertical="center" wrapText="1"/>
    </xf>
    <xf numFmtId="3" fontId="29" fillId="0" borderId="3" xfId="131" applyNumberFormat="1" applyFont="1" applyFill="1" applyBorder="1" applyAlignment="1">
      <alignment horizontal="center" vertical="center" wrapText="1"/>
    </xf>
    <xf numFmtId="0" fontId="31" fillId="0" borderId="3" xfId="0" applyFont="1" applyFill="1" applyBorder="1"/>
    <xf numFmtId="0" fontId="35" fillId="0" borderId="0" xfId="0" applyFont="1" applyFill="1"/>
    <xf numFmtId="0" fontId="35" fillId="0" borderId="3" xfId="0" applyFont="1" applyFill="1" applyBorder="1"/>
    <xf numFmtId="3" fontId="28" fillId="0" borderId="3" xfId="0" applyNumberFormat="1" applyFont="1" applyFill="1" applyBorder="1" applyAlignment="1">
      <alignment vertical="center"/>
    </xf>
    <xf numFmtId="3" fontId="28" fillId="0" borderId="4" xfId="124" applyNumberFormat="1" applyFont="1" applyFill="1" applyBorder="1" applyAlignment="1">
      <alignment horizontal="left" vertical="top"/>
    </xf>
    <xf numFmtId="3" fontId="28" fillId="0" borderId="1" xfId="186" applyNumberFormat="1" applyFont="1" applyFill="1" applyBorder="1" applyAlignment="1">
      <alignment horizontal="center" vertical="top" wrapText="1"/>
    </xf>
    <xf numFmtId="0" fontId="32" fillId="0" borderId="3" xfId="0" applyFont="1" applyFill="1" applyBorder="1" applyAlignment="1">
      <alignment horizontal="center" vertical="center"/>
    </xf>
    <xf numFmtId="166" fontId="32" fillId="0" borderId="3" xfId="1" applyNumberFormat="1" applyFont="1" applyFill="1" applyBorder="1" applyAlignment="1">
      <alignment horizontal="center" vertical="center"/>
    </xf>
    <xf numFmtId="166" fontId="27" fillId="0" borderId="0" xfId="1" applyNumberFormat="1" applyFont="1" applyFill="1"/>
    <xf numFmtId="0" fontId="48" fillId="0" borderId="0" xfId="0" applyFont="1" applyFill="1"/>
    <xf numFmtId="0" fontId="28" fillId="0" borderId="2" xfId="0" applyFont="1" applyFill="1" applyBorder="1" applyAlignment="1">
      <alignment horizontal="right" vertical="center" wrapText="1"/>
    </xf>
    <xf numFmtId="3" fontId="29" fillId="0" borderId="3" xfId="180" applyNumberFormat="1" applyFont="1" applyFill="1" applyBorder="1" applyAlignment="1">
      <alignment horizontal="right" vertical="center" wrapText="1"/>
    </xf>
    <xf numFmtId="0" fontId="29" fillId="0" borderId="3" xfId="0" applyFont="1" applyFill="1" applyBorder="1" applyAlignment="1">
      <alignment horizontal="right"/>
    </xf>
    <xf numFmtId="0" fontId="29" fillId="0" borderId="0" xfId="0" applyFont="1" applyFill="1" applyAlignment="1">
      <alignment horizontal="right"/>
    </xf>
    <xf numFmtId="0" fontId="29" fillId="0" borderId="3" xfId="180" applyFont="1" applyFill="1" applyBorder="1" applyAlignment="1">
      <alignment horizontal="center" vertical="center"/>
    </xf>
    <xf numFmtId="0" fontId="29" fillId="0" borderId="3" xfId="180" applyFont="1" applyFill="1" applyBorder="1" applyAlignment="1">
      <alignment vertical="center" wrapText="1"/>
    </xf>
    <xf numFmtId="0" fontId="29" fillId="0" borderId="3" xfId="180" applyFont="1" applyFill="1" applyBorder="1" applyAlignment="1">
      <alignment horizontal="center" vertical="center" wrapText="1"/>
    </xf>
    <xf numFmtId="166" fontId="29" fillId="0" borderId="3" xfId="1" applyNumberFormat="1" applyFont="1" applyFill="1" applyBorder="1" applyAlignment="1">
      <alignment horizontal="center" vertical="center" wrapText="1"/>
    </xf>
    <xf numFmtId="0" fontId="29" fillId="0" borderId="3" xfId="181" applyFont="1" applyFill="1" applyBorder="1" applyAlignment="1">
      <alignment horizontal="center" vertical="center"/>
    </xf>
    <xf numFmtId="0" fontId="29" fillId="0" borderId="3" xfId="181" applyFont="1" applyFill="1" applyBorder="1" applyAlignment="1">
      <alignment vertical="center" wrapText="1"/>
    </xf>
    <xf numFmtId="0" fontId="29" fillId="0" borderId="3" xfId="181" applyFont="1" applyFill="1" applyBorder="1" applyAlignment="1">
      <alignment horizontal="center" vertical="center" wrapText="1"/>
    </xf>
    <xf numFmtId="0" fontId="29" fillId="0" borderId="3" xfId="131" applyFont="1" applyFill="1" applyBorder="1" applyAlignment="1">
      <alignment vertical="center" wrapText="1"/>
    </xf>
    <xf numFmtId="3" fontId="32" fillId="0" borderId="3" xfId="0" applyNumberFormat="1" applyFont="1" applyFill="1" applyBorder="1" applyAlignment="1">
      <alignment vertical="center"/>
    </xf>
    <xf numFmtId="0" fontId="30" fillId="2" borderId="0" xfId="0" applyFont="1" applyFill="1"/>
    <xf numFmtId="0" fontId="37" fillId="0" borderId="3" xfId="0" applyFont="1" applyFill="1" applyBorder="1" applyAlignment="1" applyProtection="1">
      <alignment horizontal="center" vertical="center" wrapText="1"/>
    </xf>
    <xf numFmtId="0" fontId="0" fillId="0" borderId="3" xfId="0" applyBorder="1"/>
    <xf numFmtId="0" fontId="35" fillId="2" borderId="3" xfId="0" applyFont="1" applyFill="1" applyBorder="1" applyAlignment="1">
      <alignment horizontal="center" vertical="center"/>
    </xf>
    <xf numFmtId="0" fontId="35" fillId="2" borderId="3" xfId="0" applyFont="1" applyFill="1" applyBorder="1" applyAlignment="1">
      <alignment horizontal="center" vertical="center" wrapText="1"/>
    </xf>
    <xf numFmtId="3" fontId="29" fillId="2" borderId="3" xfId="42" applyNumberFormat="1" applyFont="1" applyFill="1" applyBorder="1" applyAlignment="1">
      <alignment vertical="center"/>
    </xf>
    <xf numFmtId="0" fontId="29" fillId="2" borderId="2" xfId="0" applyFont="1" applyFill="1" applyBorder="1" applyAlignment="1">
      <alignment horizontal="center" vertical="center"/>
    </xf>
    <xf numFmtId="166" fontId="35" fillId="2" borderId="7" xfId="1" applyNumberFormat="1" applyFont="1" applyFill="1" applyBorder="1" applyAlignment="1">
      <alignment horizontal="center" vertical="center" wrapText="1"/>
    </xf>
    <xf numFmtId="0" fontId="35" fillId="2" borderId="7" xfId="0" applyFont="1" applyFill="1" applyBorder="1" applyAlignment="1">
      <alignment horizontal="center" vertical="center" wrapText="1"/>
    </xf>
    <xf numFmtId="0" fontId="0" fillId="0" borderId="3" xfId="0" applyBorder="1" applyAlignment="1">
      <alignment horizontal="center"/>
    </xf>
    <xf numFmtId="0" fontId="36" fillId="0" borderId="9" xfId="0" applyFont="1" applyFill="1" applyBorder="1" applyAlignment="1" applyProtection="1">
      <alignment horizontal="center" vertical="center"/>
    </xf>
    <xf numFmtId="0" fontId="36" fillId="0" borderId="9" xfId="0" applyFont="1" applyFill="1" applyBorder="1" applyAlignment="1" applyProtection="1">
      <alignment horizontal="center" vertical="center" wrapText="1"/>
    </xf>
    <xf numFmtId="3" fontId="36" fillId="0" borderId="9" xfId="186" applyNumberFormat="1" applyFont="1" applyFill="1" applyBorder="1" applyAlignment="1" applyProtection="1">
      <alignment horizontal="left" vertical="center" wrapText="1"/>
    </xf>
    <xf numFmtId="0" fontId="36" fillId="0" borderId="9" xfId="0" applyFont="1" applyFill="1" applyBorder="1" applyAlignment="1" applyProtection="1">
      <alignment horizontal="left" vertical="center" wrapText="1"/>
    </xf>
    <xf numFmtId="0" fontId="36" fillId="0" borderId="9" xfId="122" applyFont="1" applyFill="1" applyBorder="1" applyAlignment="1" applyProtection="1">
      <alignment horizontal="left" vertical="center" wrapText="1"/>
    </xf>
    <xf numFmtId="0" fontId="36" fillId="0" borderId="9" xfId="186" applyFont="1" applyFill="1" applyBorder="1" applyAlignment="1" applyProtection="1">
      <alignment horizontal="left" vertical="center" wrapText="1"/>
    </xf>
    <xf numFmtId="169" fontId="36" fillId="0" borderId="9" xfId="0" applyNumberFormat="1" applyFont="1" applyFill="1" applyBorder="1" applyAlignment="1" applyProtection="1">
      <alignment horizontal="left" vertical="center" wrapText="1"/>
    </xf>
    <xf numFmtId="0" fontId="36" fillId="0" borderId="9" xfId="179" applyFont="1" applyFill="1" applyBorder="1" applyAlignment="1" applyProtection="1">
      <alignment horizontal="left" vertical="center" wrapText="1"/>
    </xf>
    <xf numFmtId="3" fontId="36" fillId="0" borderId="9" xfId="160" applyNumberFormat="1" applyFont="1" applyFill="1" applyBorder="1" applyAlignment="1" applyProtection="1">
      <alignment horizontal="left" vertical="center" wrapText="1"/>
    </xf>
    <xf numFmtId="3" fontId="36" fillId="0" borderId="9" xfId="185" applyNumberFormat="1" applyFont="1" applyFill="1" applyBorder="1" applyAlignment="1" applyProtection="1">
      <alignment horizontal="left" vertical="center" wrapText="1"/>
    </xf>
    <xf numFmtId="169" fontId="36" fillId="0" borderId="9" xfId="0" applyNumberFormat="1" applyFont="1" applyFill="1" applyBorder="1" applyAlignment="1">
      <alignment horizontal="center" vertical="top" wrapText="1"/>
    </xf>
    <xf numFmtId="169" fontId="37" fillId="0" borderId="9" xfId="0" applyNumberFormat="1" applyFont="1" applyFill="1" applyBorder="1" applyAlignment="1">
      <alignment vertical="center" wrapText="1"/>
    </xf>
    <xf numFmtId="169" fontId="37" fillId="0" borderId="9" xfId="0" applyNumberFormat="1" applyFont="1" applyFill="1" applyBorder="1" applyAlignment="1">
      <alignment horizontal="left" vertical="center"/>
    </xf>
    <xf numFmtId="0" fontId="36" fillId="0" borderId="9" xfId="0" applyFont="1" applyFill="1" applyBorder="1" applyAlignment="1">
      <alignment horizontal="center" vertical="center"/>
    </xf>
    <xf numFmtId="0" fontId="36" fillId="0" borderId="9" xfId="124" applyFont="1" applyFill="1" applyBorder="1" applyAlignment="1" applyProtection="1">
      <alignment horizontal="left" vertical="center" wrapText="1"/>
    </xf>
    <xf numFmtId="0" fontId="36" fillId="0" borderId="9" xfId="186" applyNumberFormat="1" applyFont="1" applyFill="1" applyBorder="1" applyAlignment="1" applyProtection="1">
      <alignment horizontal="left" vertical="center" wrapText="1"/>
    </xf>
    <xf numFmtId="169" fontId="36" fillId="0" borderId="9" xfId="179" applyNumberFormat="1" applyFont="1" applyFill="1" applyBorder="1" applyAlignment="1" applyProtection="1">
      <alignment horizontal="left" vertical="center" wrapText="1"/>
    </xf>
    <xf numFmtId="0" fontId="36" fillId="0" borderId="9" xfId="139" applyFont="1" applyFill="1" applyBorder="1" applyAlignment="1" applyProtection="1">
      <alignment horizontal="left" vertical="center" wrapText="1"/>
    </xf>
    <xf numFmtId="0" fontId="36" fillId="0" borderId="9" xfId="160" applyFont="1" applyFill="1" applyBorder="1" applyAlignment="1" applyProtection="1">
      <alignment horizontal="left" vertical="center" wrapText="1"/>
    </xf>
    <xf numFmtId="0" fontId="36" fillId="0" borderId="9" xfId="148" applyFont="1" applyFill="1" applyBorder="1" applyAlignment="1" applyProtection="1">
      <alignment horizontal="left" vertical="center" wrapText="1"/>
    </xf>
    <xf numFmtId="169" fontId="37" fillId="0" borderId="9" xfId="0" applyNumberFormat="1" applyFont="1" applyFill="1" applyBorder="1" applyAlignment="1">
      <alignment vertical="top" wrapText="1"/>
    </xf>
    <xf numFmtId="0" fontId="36" fillId="0" borderId="9" xfId="183" applyNumberFormat="1" applyFont="1" applyFill="1" applyBorder="1" applyAlignment="1" applyProtection="1">
      <alignment horizontal="left" vertical="center" wrapText="1"/>
    </xf>
    <xf numFmtId="0" fontId="36" fillId="0" borderId="9" xfId="143" applyFont="1" applyFill="1" applyBorder="1" applyAlignment="1" applyProtection="1">
      <alignment horizontal="left" vertical="center" wrapText="1"/>
    </xf>
    <xf numFmtId="3" fontId="36" fillId="0" borderId="9" xfId="152" applyNumberFormat="1" applyFont="1" applyFill="1" applyBorder="1" applyAlignment="1" applyProtection="1">
      <alignment horizontal="left" vertical="center" wrapText="1"/>
    </xf>
    <xf numFmtId="0" fontId="36" fillId="0" borderId="9" xfId="158" applyFont="1" applyFill="1" applyBorder="1" applyAlignment="1" applyProtection="1">
      <alignment horizontal="left" vertical="center" wrapText="1"/>
    </xf>
    <xf numFmtId="169" fontId="36" fillId="0" borderId="9" xfId="173" applyNumberFormat="1" applyFont="1" applyFill="1" applyBorder="1" applyAlignment="1" applyProtection="1">
      <alignment horizontal="left" vertical="center" wrapText="1"/>
    </xf>
    <xf numFmtId="0" fontId="36" fillId="0" borderId="9" xfId="152" applyFont="1" applyFill="1" applyBorder="1" applyAlignment="1" applyProtection="1">
      <alignment horizontal="left" vertical="center" wrapText="1"/>
    </xf>
    <xf numFmtId="3" fontId="36" fillId="0" borderId="9" xfId="178" applyNumberFormat="1" applyFont="1" applyFill="1" applyBorder="1" applyAlignment="1" applyProtection="1">
      <alignment horizontal="left" vertical="center" wrapText="1"/>
    </xf>
    <xf numFmtId="1" fontId="36" fillId="0" borderId="9" xfId="182" applyNumberFormat="1" applyFont="1" applyFill="1" applyBorder="1" applyAlignment="1" applyProtection="1">
      <alignment horizontal="left" vertical="center" wrapText="1"/>
    </xf>
    <xf numFmtId="1" fontId="36" fillId="0" borderId="9" xfId="0" applyNumberFormat="1" applyFont="1" applyFill="1" applyBorder="1" applyAlignment="1">
      <alignment horizontal="center" vertical="top" wrapText="1"/>
    </xf>
    <xf numFmtId="166" fontId="36" fillId="0" borderId="9" xfId="63" applyNumberFormat="1" applyFont="1" applyFill="1" applyBorder="1" applyAlignment="1" applyProtection="1">
      <alignment horizontal="left" vertical="center" wrapText="1"/>
    </xf>
    <xf numFmtId="0" fontId="36" fillId="0" borderId="9" xfId="183" applyFont="1" applyFill="1" applyBorder="1" applyAlignment="1" applyProtection="1">
      <alignment horizontal="left" vertical="center" wrapText="1"/>
    </xf>
    <xf numFmtId="0" fontId="36" fillId="0" borderId="9" xfId="184" applyFont="1" applyFill="1" applyBorder="1" applyAlignment="1" applyProtection="1">
      <alignment horizontal="left" vertical="center" wrapText="1"/>
    </xf>
    <xf numFmtId="0" fontId="36" fillId="0" borderId="11" xfId="0" applyFont="1" applyFill="1" applyBorder="1" applyAlignment="1" applyProtection="1">
      <alignment horizontal="center" vertical="center"/>
    </xf>
    <xf numFmtId="0" fontId="36" fillId="0" borderId="11" xfId="0" applyFont="1" applyFill="1" applyBorder="1" applyAlignment="1" applyProtection="1">
      <alignment horizontal="center" vertical="center" wrapText="1"/>
    </xf>
    <xf numFmtId="0" fontId="36" fillId="0" borderId="11" xfId="122" applyFont="1" applyFill="1" applyBorder="1" applyAlignment="1" applyProtection="1">
      <alignment horizontal="left" vertical="center" wrapText="1"/>
    </xf>
    <xf numFmtId="0" fontId="36" fillId="0" borderId="11" xfId="0" applyFont="1" applyFill="1" applyBorder="1" applyAlignment="1" applyProtection="1">
      <alignment horizontal="left" vertical="center" wrapText="1"/>
    </xf>
    <xf numFmtId="0" fontId="36" fillId="0" borderId="0" xfId="0" applyFont="1" applyFill="1" applyAlignment="1">
      <alignment horizontal="center" vertical="top"/>
    </xf>
    <xf numFmtId="0" fontId="37" fillId="0" borderId="3" xfId="0" applyFont="1" applyFill="1" applyBorder="1" applyAlignment="1">
      <alignment horizontal="center" vertical="center" wrapText="1"/>
    </xf>
    <xf numFmtId="0" fontId="37" fillId="0" borderId="12" xfId="0" applyFont="1" applyFill="1" applyBorder="1" applyAlignment="1">
      <alignment horizontal="center" vertical="top" wrapText="1"/>
    </xf>
    <xf numFmtId="0" fontId="37" fillId="0" borderId="9" xfId="0" applyFont="1" applyFill="1" applyBorder="1" applyAlignment="1">
      <alignment horizontal="center" vertical="top" wrapText="1"/>
    </xf>
    <xf numFmtId="0" fontId="36" fillId="0" borderId="10" xfId="0" applyFont="1" applyFill="1" applyBorder="1" applyAlignment="1">
      <alignment horizontal="center" vertical="center"/>
    </xf>
    <xf numFmtId="3" fontId="36" fillId="0" borderId="9" xfId="186" applyNumberFormat="1" applyFont="1" applyFill="1" applyBorder="1" applyAlignment="1" applyProtection="1">
      <alignment horizontal="center" vertical="center" wrapText="1"/>
    </xf>
    <xf numFmtId="0" fontId="36" fillId="0" borderId="9" xfId="122" applyFont="1" applyFill="1" applyBorder="1" applyAlignment="1" applyProtection="1">
      <alignment horizontal="center" vertical="center" wrapText="1"/>
    </xf>
    <xf numFmtId="0" fontId="36" fillId="0" borderId="9" xfId="186" applyFont="1" applyFill="1" applyBorder="1" applyAlignment="1" applyProtection="1">
      <alignment horizontal="center" vertical="center" wrapText="1"/>
    </xf>
    <xf numFmtId="169" fontId="36" fillId="0" borderId="9" xfId="0" applyNumberFormat="1" applyFont="1" applyFill="1" applyBorder="1" applyAlignment="1" applyProtection="1">
      <alignment horizontal="center" vertical="center" wrapText="1"/>
    </xf>
    <xf numFmtId="0" fontId="36" fillId="0" borderId="9" xfId="179" applyFont="1" applyFill="1" applyBorder="1" applyAlignment="1" applyProtection="1">
      <alignment horizontal="center" vertical="center" wrapText="1"/>
    </xf>
    <xf numFmtId="3" fontId="36" fillId="0" borderId="9" xfId="160" applyNumberFormat="1" applyFont="1" applyFill="1" applyBorder="1" applyAlignment="1" applyProtection="1">
      <alignment horizontal="center" vertical="center" wrapText="1"/>
    </xf>
    <xf numFmtId="3" fontId="36" fillId="0" borderId="9" xfId="185" applyNumberFormat="1" applyFont="1" applyFill="1" applyBorder="1" applyAlignment="1" applyProtection="1">
      <alignment horizontal="center" vertical="center" wrapText="1"/>
    </xf>
    <xf numFmtId="0" fontId="36" fillId="0" borderId="9" xfId="124" applyFont="1" applyFill="1" applyBorder="1" applyAlignment="1" applyProtection="1">
      <alignment horizontal="center" vertical="center" wrapText="1"/>
    </xf>
    <xf numFmtId="0" fontId="36" fillId="0" borderId="9" xfId="186" applyNumberFormat="1" applyFont="1" applyFill="1" applyBorder="1" applyAlignment="1" applyProtection="1">
      <alignment horizontal="center" vertical="center" wrapText="1"/>
    </xf>
    <xf numFmtId="169" fontId="36" fillId="0" borderId="9" xfId="179" applyNumberFormat="1" applyFont="1" applyFill="1" applyBorder="1" applyAlignment="1" applyProtection="1">
      <alignment horizontal="center" vertical="center" wrapText="1"/>
    </xf>
    <xf numFmtId="0" fontId="36" fillId="0" borderId="9" xfId="139" applyFont="1" applyFill="1" applyBorder="1" applyAlignment="1" applyProtection="1">
      <alignment horizontal="center" vertical="center" wrapText="1"/>
    </xf>
    <xf numFmtId="0" fontId="36" fillId="0" borderId="9" xfId="160" applyFont="1" applyFill="1" applyBorder="1" applyAlignment="1" applyProtection="1">
      <alignment horizontal="center" vertical="center" wrapText="1"/>
    </xf>
    <xf numFmtId="0" fontId="36" fillId="0" borderId="9" xfId="148" applyFont="1" applyFill="1" applyBorder="1" applyAlignment="1" applyProtection="1">
      <alignment horizontal="center" vertical="center" wrapText="1"/>
    </xf>
    <xf numFmtId="0" fontId="36" fillId="0" borderId="9" xfId="183" applyNumberFormat="1" applyFont="1" applyFill="1" applyBorder="1" applyAlignment="1" applyProtection="1">
      <alignment horizontal="center" vertical="center" wrapText="1"/>
    </xf>
    <xf numFmtId="0" fontId="36" fillId="0" borderId="9" xfId="143" applyFont="1" applyFill="1" applyBorder="1" applyAlignment="1" applyProtection="1">
      <alignment horizontal="center" vertical="center" wrapText="1"/>
    </xf>
    <xf numFmtId="3" fontId="36" fillId="0" borderId="9" xfId="152" applyNumberFormat="1" applyFont="1" applyFill="1" applyBorder="1" applyAlignment="1" applyProtection="1">
      <alignment horizontal="center" vertical="center" wrapText="1"/>
    </xf>
    <xf numFmtId="0" fontId="36" fillId="0" borderId="9" xfId="158" applyFont="1" applyFill="1" applyBorder="1" applyAlignment="1" applyProtection="1">
      <alignment horizontal="center" vertical="center" wrapText="1"/>
    </xf>
    <xf numFmtId="169" fontId="36" fillId="0" borderId="9" xfId="173" applyNumberFormat="1" applyFont="1" applyFill="1" applyBorder="1" applyAlignment="1" applyProtection="1">
      <alignment horizontal="center" vertical="center" wrapText="1"/>
    </xf>
    <xf numFmtId="0" fontId="36" fillId="0" borderId="9" xfId="152" applyFont="1" applyFill="1" applyBorder="1" applyAlignment="1" applyProtection="1">
      <alignment horizontal="center" vertical="center" wrapText="1"/>
    </xf>
    <xf numFmtId="3" fontId="36" fillId="0" borderId="9" xfId="178" applyNumberFormat="1" applyFont="1" applyFill="1" applyBorder="1" applyAlignment="1" applyProtection="1">
      <alignment horizontal="center" vertical="center" wrapText="1"/>
    </xf>
    <xf numFmtId="1" fontId="36" fillId="0" borderId="9" xfId="182" applyNumberFormat="1" applyFont="1" applyFill="1" applyBorder="1" applyAlignment="1" applyProtection="1">
      <alignment horizontal="center" vertical="center" wrapText="1"/>
    </xf>
    <xf numFmtId="166" fontId="36" fillId="0" borderId="9" xfId="63" applyNumberFormat="1" applyFont="1" applyFill="1" applyBorder="1" applyAlignment="1" applyProtection="1">
      <alignment horizontal="center" vertical="center" wrapText="1"/>
    </xf>
    <xf numFmtId="0" fontId="36" fillId="0" borderId="9" xfId="183" applyFont="1" applyFill="1" applyBorder="1" applyAlignment="1" applyProtection="1">
      <alignment horizontal="center" vertical="center" wrapText="1"/>
    </xf>
    <xf numFmtId="0" fontId="36" fillId="0" borderId="9" xfId="184" applyFont="1" applyFill="1" applyBorder="1" applyAlignment="1" applyProtection="1">
      <alignment horizontal="center" vertical="center" wrapText="1"/>
    </xf>
    <xf numFmtId="0" fontId="36" fillId="0" borderId="11" xfId="122" applyFont="1" applyFill="1" applyBorder="1" applyAlignment="1" applyProtection="1">
      <alignment horizontal="center" vertical="center" wrapText="1"/>
    </xf>
    <xf numFmtId="4" fontId="36" fillId="0" borderId="9" xfId="1" applyNumberFormat="1" applyFont="1" applyFill="1" applyBorder="1" applyAlignment="1" applyProtection="1">
      <alignment horizontal="right" vertical="center" wrapText="1"/>
    </xf>
    <xf numFmtId="4" fontId="36" fillId="0" borderId="9" xfId="80" applyNumberFormat="1" applyFont="1" applyFill="1" applyBorder="1" applyAlignment="1" applyProtection="1">
      <alignment horizontal="right" vertical="center"/>
    </xf>
    <xf numFmtId="4" fontId="36" fillId="0" borderId="11" xfId="1" applyNumberFormat="1" applyFont="1" applyFill="1" applyBorder="1" applyAlignment="1" applyProtection="1">
      <alignment horizontal="right" vertical="center" wrapText="1"/>
    </xf>
    <xf numFmtId="4" fontId="36" fillId="0" borderId="11" xfId="80" applyNumberFormat="1" applyFont="1" applyFill="1" applyBorder="1" applyAlignment="1" applyProtection="1">
      <alignment horizontal="right" vertical="center"/>
    </xf>
    <xf numFmtId="4" fontId="37" fillId="0" borderId="3" xfId="0" applyNumberFormat="1" applyFont="1" applyFill="1" applyBorder="1" applyAlignment="1">
      <alignment horizontal="right" vertical="center" wrapText="1"/>
    </xf>
    <xf numFmtId="4" fontId="37" fillId="0" borderId="3" xfId="1" applyNumberFormat="1" applyFont="1" applyFill="1" applyBorder="1" applyAlignment="1">
      <alignment horizontal="right" vertical="center" wrapText="1"/>
    </xf>
    <xf numFmtId="4" fontId="37" fillId="0" borderId="12" xfId="0" applyNumberFormat="1" applyFont="1" applyFill="1" applyBorder="1" applyAlignment="1">
      <alignment horizontal="right" vertical="top" wrapText="1"/>
    </xf>
    <xf numFmtId="4" fontId="37" fillId="0" borderId="12" xfId="1" applyNumberFormat="1" applyFont="1" applyFill="1" applyBorder="1" applyAlignment="1">
      <alignment horizontal="right" vertical="top" wrapText="1"/>
    </xf>
    <xf numFmtId="1" fontId="36" fillId="0" borderId="9" xfId="173" applyNumberFormat="1" applyFont="1" applyFill="1" applyBorder="1" applyAlignment="1" applyProtection="1">
      <alignment horizontal="right" vertical="center"/>
    </xf>
    <xf numFmtId="1" fontId="36" fillId="0" borderId="9" xfId="42" applyNumberFormat="1" applyFont="1" applyFill="1" applyBorder="1" applyAlignment="1">
      <alignment horizontal="right" vertical="center"/>
    </xf>
    <xf numFmtId="1" fontId="36" fillId="0" borderId="11" xfId="173" applyNumberFormat="1" applyFont="1" applyFill="1" applyBorder="1" applyAlignment="1" applyProtection="1">
      <alignment horizontal="right" vertical="center"/>
    </xf>
    <xf numFmtId="1" fontId="37" fillId="0" borderId="3" xfId="186" applyNumberFormat="1" applyFont="1" applyFill="1" applyBorder="1" applyAlignment="1">
      <alignment horizontal="right" vertical="center" wrapText="1"/>
    </xf>
    <xf numFmtId="1" fontId="37" fillId="0" borderId="12" xfId="186" applyNumberFormat="1" applyFont="1" applyFill="1" applyBorder="1" applyAlignment="1">
      <alignment horizontal="right" vertical="top" wrapText="1"/>
    </xf>
    <xf numFmtId="1" fontId="36" fillId="0" borderId="10" xfId="42" applyNumberFormat="1" applyFont="1" applyFill="1" applyBorder="1" applyAlignment="1">
      <alignment horizontal="right" vertical="center"/>
    </xf>
    <xf numFmtId="0" fontId="36" fillId="0" borderId="6" xfId="0" applyFont="1" applyFill="1" applyBorder="1" applyAlignment="1" applyProtection="1">
      <alignment horizontal="center" vertical="center" wrapText="1"/>
    </xf>
    <xf numFmtId="0" fontId="36" fillId="0" borderId="6" xfId="0" applyFont="1" applyFill="1" applyBorder="1" applyAlignment="1" applyProtection="1">
      <alignment horizontal="left" vertical="center" wrapText="1"/>
    </xf>
    <xf numFmtId="0" fontId="36" fillId="0" borderId="6" xfId="122" applyFont="1" applyFill="1" applyBorder="1" applyAlignment="1" applyProtection="1">
      <alignment horizontal="left" vertical="center" wrapText="1"/>
    </xf>
    <xf numFmtId="4" fontId="36" fillId="0" borderId="6" xfId="1" applyNumberFormat="1" applyFont="1" applyFill="1" applyBorder="1" applyAlignment="1" applyProtection="1">
      <alignment horizontal="right" vertical="center" wrapText="1"/>
    </xf>
    <xf numFmtId="1" fontId="36" fillId="0" borderId="6" xfId="173" applyNumberFormat="1" applyFont="1" applyFill="1" applyBorder="1" applyAlignment="1" applyProtection="1">
      <alignment horizontal="right" vertical="center"/>
    </xf>
    <xf numFmtId="4" fontId="36" fillId="0" borderId="6" xfId="80" applyNumberFormat="1" applyFont="1" applyFill="1" applyBorder="1" applyAlignment="1" applyProtection="1">
      <alignment horizontal="right" vertical="center"/>
    </xf>
    <xf numFmtId="0" fontId="37" fillId="0" borderId="6" xfId="122" applyFont="1" applyFill="1" applyBorder="1" applyAlignment="1" applyProtection="1">
      <alignment horizontal="left" vertical="center"/>
    </xf>
    <xf numFmtId="0" fontId="37" fillId="0" borderId="6" xfId="0" applyFont="1" applyFill="1" applyBorder="1" applyAlignment="1" applyProtection="1">
      <alignment horizontal="left" vertical="center"/>
    </xf>
    <xf numFmtId="0" fontId="37" fillId="0" borderId="3" xfId="0" applyFont="1" applyFill="1" applyBorder="1" applyAlignment="1" applyProtection="1">
      <alignment horizontal="center" vertical="center"/>
    </xf>
    <xf numFmtId="0" fontId="37" fillId="0" borderId="3" xfId="122" applyFont="1" applyFill="1" applyBorder="1" applyAlignment="1" applyProtection="1">
      <alignment horizontal="left" vertical="center"/>
    </xf>
    <xf numFmtId="0" fontId="37" fillId="0" borderId="3" xfId="0" applyFont="1" applyFill="1" applyBorder="1" applyAlignment="1" applyProtection="1">
      <alignment horizontal="left" vertical="center" wrapText="1"/>
    </xf>
    <xf numFmtId="0" fontId="37" fillId="0" borderId="3" xfId="122" applyFont="1" applyFill="1" applyBorder="1" applyAlignment="1" applyProtection="1">
      <alignment horizontal="left" vertical="center" wrapText="1"/>
    </xf>
    <xf numFmtId="4" fontId="37" fillId="0" borderId="3" xfId="1" applyNumberFormat="1" applyFont="1" applyFill="1" applyBorder="1" applyAlignment="1" applyProtection="1">
      <alignment horizontal="right" vertical="center" wrapText="1"/>
    </xf>
    <xf numFmtId="1" fontId="37" fillId="0" borderId="3" xfId="173" applyNumberFormat="1" applyFont="1" applyFill="1" applyBorder="1" applyAlignment="1" applyProtection="1">
      <alignment horizontal="right" vertical="center"/>
    </xf>
    <xf numFmtId="4" fontId="37" fillId="0" borderId="3" xfId="80" applyNumberFormat="1" applyFont="1" applyFill="1" applyBorder="1" applyAlignment="1" applyProtection="1">
      <alignment horizontal="right" vertical="center"/>
    </xf>
    <xf numFmtId="3" fontId="37" fillId="0" borderId="0" xfId="186" applyNumberFormat="1" applyFont="1" applyFill="1" applyBorder="1" applyAlignment="1" applyProtection="1">
      <alignment horizontal="center" vertical="center" wrapText="1"/>
    </xf>
    <xf numFmtId="3" fontId="37" fillId="0" borderId="0" xfId="124" applyNumberFormat="1" applyFont="1" applyFill="1" applyBorder="1" applyAlignment="1" applyProtection="1">
      <alignment horizontal="center" vertical="center" wrapText="1"/>
    </xf>
    <xf numFmtId="166" fontId="37" fillId="0" borderId="0" xfId="1" applyNumberFormat="1" applyFont="1" applyFill="1" applyBorder="1" applyAlignment="1" applyProtection="1">
      <alignment horizontal="center" vertical="center" wrapText="1"/>
    </xf>
    <xf numFmtId="1" fontId="37" fillId="0" borderId="0" xfId="186" applyNumberFormat="1" applyFont="1" applyFill="1" applyBorder="1" applyAlignment="1" applyProtection="1">
      <alignment horizontal="center" vertical="center" wrapText="1"/>
    </xf>
    <xf numFmtId="0" fontId="36" fillId="0" borderId="0" xfId="0" applyFont="1" applyFill="1" applyBorder="1" applyAlignment="1">
      <alignment horizontal="center" vertical="top"/>
    </xf>
    <xf numFmtId="0" fontId="29" fillId="0" borderId="0" xfId="0" applyFont="1" applyFill="1" applyBorder="1" applyAlignment="1">
      <alignment horizontal="center" vertical="top"/>
    </xf>
    <xf numFmtId="3" fontId="37" fillId="0" borderId="3" xfId="186" applyNumberFormat="1" applyFont="1" applyFill="1" applyBorder="1" applyAlignment="1" applyProtection="1">
      <alignment horizontal="center" vertical="center" wrapText="1"/>
    </xf>
    <xf numFmtId="3" fontId="37" fillId="0" borderId="3" xfId="124" applyNumberFormat="1" applyFont="1" applyFill="1" applyBorder="1" applyAlignment="1" applyProtection="1">
      <alignment horizontal="center" vertical="center" wrapText="1"/>
    </xf>
    <xf numFmtId="166" fontId="37" fillId="0" borderId="3" xfId="1" applyNumberFormat="1" applyFont="1" applyFill="1" applyBorder="1" applyAlignment="1" applyProtection="1">
      <alignment horizontal="center" vertical="center" wrapText="1"/>
    </xf>
    <xf numFmtId="1" fontId="37" fillId="0" borderId="3" xfId="186" applyNumberFormat="1" applyFont="1" applyFill="1" applyBorder="1" applyAlignment="1" applyProtection="1">
      <alignment horizontal="center" vertical="center" wrapText="1"/>
    </xf>
    <xf numFmtId="0" fontId="37" fillId="0" borderId="0" xfId="0" applyFont="1" applyFill="1" applyBorder="1" applyAlignment="1" applyProtection="1">
      <alignment horizontal="left" vertical="center"/>
    </xf>
    <xf numFmtId="0" fontId="37" fillId="0" borderId="0" xfId="0" applyFont="1" applyFill="1" applyBorder="1" applyAlignment="1" applyProtection="1">
      <alignment horizontal="center" vertical="center"/>
    </xf>
    <xf numFmtId="0" fontId="36" fillId="0" borderId="0" xfId="0" applyFont="1" applyFill="1" applyBorder="1" applyAlignment="1" applyProtection="1">
      <alignment horizontal="center" vertical="center"/>
    </xf>
    <xf numFmtId="0" fontId="49" fillId="0" borderId="0" xfId="0" applyFont="1" applyFill="1" applyBorder="1" applyAlignment="1" applyProtection="1">
      <alignment horizontal="center" vertical="center"/>
    </xf>
    <xf numFmtId="166" fontId="28" fillId="0" borderId="2" xfId="42" applyNumberFormat="1" applyFont="1" applyFill="1" applyBorder="1" applyAlignment="1">
      <alignment vertical="top" wrapText="1"/>
    </xf>
    <xf numFmtId="0" fontId="38" fillId="0" borderId="2" xfId="0" applyFont="1" applyFill="1" applyBorder="1" applyAlignment="1">
      <alignment horizontal="center" vertical="center" wrapText="1"/>
    </xf>
    <xf numFmtId="0" fontId="38" fillId="0" borderId="3" xfId="0" applyFont="1" applyFill="1" applyBorder="1" applyAlignment="1">
      <alignment horizontal="center" vertical="center" wrapText="1"/>
    </xf>
    <xf numFmtId="166" fontId="38" fillId="0" borderId="2" xfId="1" applyNumberFormat="1" applyFont="1" applyFill="1" applyBorder="1" applyAlignment="1">
      <alignment horizontal="center" vertical="center" wrapText="1"/>
    </xf>
    <xf numFmtId="1" fontId="38" fillId="0" borderId="2" xfId="67" applyNumberFormat="1" applyFont="1" applyFill="1" applyBorder="1" applyAlignment="1">
      <alignment horizontal="center" vertical="center" wrapText="1"/>
    </xf>
    <xf numFmtId="1" fontId="38" fillId="0" borderId="3" xfId="186" applyNumberFormat="1" applyFont="1" applyFill="1" applyBorder="1" applyAlignment="1">
      <alignment horizontal="center" vertical="center" wrapText="1"/>
    </xf>
    <xf numFmtId="166" fontId="38" fillId="0" borderId="2" xfId="42" applyNumberFormat="1" applyFont="1" applyFill="1" applyBorder="1" applyAlignment="1">
      <alignment vertical="center" wrapText="1"/>
    </xf>
    <xf numFmtId="0" fontId="38" fillId="0" borderId="2" xfId="0" applyFont="1" applyFill="1" applyBorder="1" applyAlignment="1">
      <alignment horizontal="left" vertical="top"/>
    </xf>
    <xf numFmtId="0" fontId="38" fillId="0" borderId="3" xfId="0" applyFont="1" applyFill="1" applyBorder="1" applyAlignment="1">
      <alignment horizontal="center" vertical="top" wrapText="1"/>
    </xf>
    <xf numFmtId="0" fontId="38" fillId="0" borderId="2" xfId="0" applyFont="1" applyFill="1" applyBorder="1" applyAlignment="1">
      <alignment horizontal="center" vertical="top" wrapText="1"/>
    </xf>
    <xf numFmtId="166" fontId="38" fillId="0" borderId="2" xfId="1" applyNumberFormat="1" applyFont="1" applyFill="1" applyBorder="1" applyAlignment="1">
      <alignment horizontal="center" vertical="top" wrapText="1"/>
    </xf>
    <xf numFmtId="1" fontId="38" fillId="0" borderId="2" xfId="67" applyNumberFormat="1" applyFont="1" applyFill="1" applyBorder="1" applyAlignment="1">
      <alignment horizontal="center" vertical="top" wrapText="1"/>
    </xf>
    <xf numFmtId="1" fontId="38" fillId="0" borderId="3" xfId="186" applyNumberFormat="1" applyFont="1" applyFill="1" applyBorder="1" applyAlignment="1">
      <alignment horizontal="center" vertical="top" wrapText="1"/>
    </xf>
    <xf numFmtId="166" fontId="38" fillId="0" borderId="2" xfId="42" applyNumberFormat="1" applyFont="1" applyFill="1" applyBorder="1" applyAlignment="1">
      <alignment vertical="top" wrapText="1"/>
    </xf>
    <xf numFmtId="0" fontId="50" fillId="0" borderId="3" xfId="180" applyFont="1" applyFill="1" applyBorder="1" applyAlignment="1">
      <alignment horizontal="center" vertical="center"/>
    </xf>
    <xf numFmtId="0" fontId="50" fillId="0" borderId="3" xfId="181" applyFont="1" applyFill="1" applyBorder="1" applyAlignment="1">
      <alignment vertical="center" wrapText="1"/>
    </xf>
    <xf numFmtId="0" fontId="50" fillId="0" borderId="3" xfId="181" applyFont="1" applyFill="1" applyBorder="1" applyAlignment="1">
      <alignment horizontal="center" vertical="center" wrapText="1"/>
    </xf>
    <xf numFmtId="0" fontId="50" fillId="0" borderId="3" xfId="0" applyFont="1" applyFill="1" applyBorder="1" applyAlignment="1">
      <alignment vertical="center" wrapText="1"/>
    </xf>
    <xf numFmtId="166" fontId="50" fillId="0" borderId="3" xfId="1" applyNumberFormat="1" applyFont="1" applyFill="1" applyBorder="1" applyAlignment="1">
      <alignment horizontal="center" vertical="center" wrapText="1"/>
    </xf>
    <xf numFmtId="170" fontId="50" fillId="0" borderId="3" xfId="1" applyNumberFormat="1" applyFont="1" applyFill="1" applyBorder="1" applyAlignment="1">
      <alignment vertical="center"/>
    </xf>
    <xf numFmtId="3" fontId="50" fillId="0" borderId="3" xfId="0" applyNumberFormat="1" applyFont="1" applyFill="1" applyBorder="1" applyAlignment="1">
      <alignment vertical="center"/>
    </xf>
    <xf numFmtId="0" fontId="38" fillId="0" borderId="3" xfId="180" applyFont="1" applyFill="1" applyBorder="1" applyAlignment="1">
      <alignment horizontal="left" vertical="center"/>
    </xf>
    <xf numFmtId="0" fontId="50" fillId="0" borderId="3" xfId="0" applyFont="1" applyFill="1" applyBorder="1"/>
    <xf numFmtId="0" fontId="38" fillId="0" borderId="3" xfId="0" applyFont="1" applyFill="1" applyBorder="1"/>
    <xf numFmtId="3" fontId="38" fillId="0" borderId="3" xfId="0" applyNumberFormat="1" applyFont="1" applyFill="1" applyBorder="1"/>
    <xf numFmtId="0" fontId="38" fillId="0" borderId="0" xfId="0" applyFont="1" applyFill="1" applyAlignment="1"/>
    <xf numFmtId="0" fontId="39" fillId="0" borderId="5" xfId="0" applyFont="1" applyFill="1" applyBorder="1" applyAlignment="1"/>
    <xf numFmtId="0" fontId="52" fillId="0" borderId="0" xfId="0" applyFont="1" applyFill="1"/>
    <xf numFmtId="0" fontId="50" fillId="0" borderId="0" xfId="0" applyFont="1" applyFill="1" applyAlignment="1">
      <alignment horizontal="center" vertical="top"/>
    </xf>
    <xf numFmtId="0" fontId="50" fillId="0" borderId="0" xfId="0" applyFont="1" applyFill="1"/>
    <xf numFmtId="0" fontId="50" fillId="3" borderId="0" xfId="0" applyFont="1" applyFill="1"/>
    <xf numFmtId="0" fontId="37" fillId="0" borderId="0" xfId="0" applyFont="1" applyFill="1" applyAlignment="1">
      <alignment horizontal="center"/>
    </xf>
    <xf numFmtId="0" fontId="52" fillId="4" borderId="0" xfId="0" applyFont="1" applyFill="1"/>
    <xf numFmtId="0" fontId="51" fillId="4" borderId="0" xfId="0" applyFont="1" applyFill="1"/>
    <xf numFmtId="0" fontId="52" fillId="5" borderId="0" xfId="0" applyFont="1" applyFill="1"/>
    <xf numFmtId="0" fontId="52" fillId="2" borderId="0" xfId="0" applyFont="1" applyFill="1"/>
    <xf numFmtId="0" fontId="52" fillId="6" borderId="0" xfId="0" applyFont="1" applyFill="1"/>
    <xf numFmtId="0" fontId="52" fillId="7" borderId="0" xfId="0" applyFont="1" applyFill="1"/>
    <xf numFmtId="0" fontId="37" fillId="0" borderId="0" xfId="0" applyFont="1" applyFill="1" applyBorder="1" applyAlignment="1" applyProtection="1">
      <alignment horizontal="center" vertical="center" wrapText="1"/>
    </xf>
    <xf numFmtId="0" fontId="50" fillId="0" borderId="3" xfId="181" applyFont="1" applyFill="1" applyBorder="1" applyAlignment="1">
      <alignment horizontal="center" vertical="center"/>
    </xf>
    <xf numFmtId="9" fontId="50" fillId="0" borderId="3" xfId="192" applyFont="1" applyFill="1" applyBorder="1" applyAlignment="1">
      <alignment horizontal="center" vertical="center" wrapText="1"/>
    </xf>
    <xf numFmtId="165" fontId="50" fillId="0" borderId="3" xfId="1" applyNumberFormat="1" applyFont="1" applyFill="1" applyBorder="1" applyAlignment="1">
      <alignment horizontal="center" vertical="center" wrapText="1"/>
    </xf>
    <xf numFmtId="0" fontId="50" fillId="0" borderId="3" xfId="180" applyFont="1" applyFill="1" applyBorder="1" applyAlignment="1">
      <alignment vertical="center" wrapText="1"/>
    </xf>
    <xf numFmtId="0" fontId="50" fillId="0" borderId="3" xfId="180" applyFont="1" applyFill="1" applyBorder="1" applyAlignment="1">
      <alignment horizontal="center" vertical="center" wrapText="1"/>
    </xf>
    <xf numFmtId="0" fontId="50" fillId="0" borderId="3" xfId="131" applyFont="1" applyFill="1" applyBorder="1" applyAlignment="1">
      <alignment vertical="center" wrapText="1"/>
    </xf>
    <xf numFmtId="3" fontId="50" fillId="0" borderId="3" xfId="181" applyNumberFormat="1" applyFont="1" applyFill="1" applyBorder="1" applyAlignment="1">
      <alignment horizontal="center" vertical="center"/>
    </xf>
    <xf numFmtId="3" fontId="50" fillId="0" borderId="3" xfId="181" applyNumberFormat="1" applyFont="1" applyFill="1" applyBorder="1" applyAlignment="1">
      <alignment vertical="center" wrapText="1"/>
    </xf>
    <xf numFmtId="3" fontId="50" fillId="0" borderId="3" xfId="181" applyNumberFormat="1" applyFont="1" applyFill="1" applyBorder="1" applyAlignment="1">
      <alignment horizontal="center" vertical="center" wrapText="1"/>
    </xf>
    <xf numFmtId="3" fontId="50" fillId="0" borderId="3" xfId="180" applyNumberFormat="1" applyFont="1" applyFill="1" applyBorder="1" applyAlignment="1">
      <alignment horizontal="right" vertical="center" wrapText="1"/>
    </xf>
    <xf numFmtId="3" fontId="50" fillId="0" borderId="3" xfId="180" applyNumberFormat="1" applyFont="1" applyFill="1" applyBorder="1" applyAlignment="1">
      <alignment horizontal="center" vertical="center"/>
    </xf>
    <xf numFmtId="3" fontId="50" fillId="0" borderId="3" xfId="180" applyNumberFormat="1" applyFont="1" applyFill="1" applyBorder="1" applyAlignment="1">
      <alignment vertical="center" wrapText="1"/>
    </xf>
    <xf numFmtId="3" fontId="50" fillId="0" borderId="3" xfId="180" applyNumberFormat="1" applyFont="1" applyFill="1" applyBorder="1" applyAlignment="1">
      <alignment horizontal="center" vertical="center" wrapText="1"/>
    </xf>
    <xf numFmtId="3" fontId="50" fillId="0" borderId="3" xfId="131" applyNumberFormat="1" applyFont="1" applyFill="1" applyBorder="1" applyAlignment="1">
      <alignment horizontal="center" vertical="center" wrapText="1"/>
    </xf>
    <xf numFmtId="169" fontId="37" fillId="0" borderId="12" xfId="0" applyNumberFormat="1" applyFont="1" applyFill="1" applyBorder="1" applyAlignment="1">
      <alignment horizontal="center" vertical="top" wrapText="1"/>
    </xf>
    <xf numFmtId="169" fontId="37" fillId="0" borderId="12" xfId="0" applyNumberFormat="1" applyFont="1" applyFill="1" applyBorder="1" applyAlignment="1">
      <alignment vertical="center" wrapText="1"/>
    </xf>
    <xf numFmtId="169" fontId="37" fillId="0" borderId="12" xfId="0" applyNumberFormat="1" applyFont="1" applyFill="1" applyBorder="1" applyAlignment="1">
      <alignment horizontal="left" vertical="center"/>
    </xf>
    <xf numFmtId="0" fontId="36" fillId="0" borderId="12" xfId="0" applyFont="1" applyFill="1" applyBorder="1"/>
    <xf numFmtId="0" fontId="36" fillId="0" borderId="0" xfId="0" applyFont="1" applyFill="1"/>
    <xf numFmtId="0" fontId="53" fillId="0" borderId="0" xfId="0" applyFont="1" applyFill="1"/>
    <xf numFmtId="0" fontId="36" fillId="0" borderId="9" xfId="0" applyFont="1" applyFill="1" applyBorder="1" applyAlignment="1">
      <alignment horizontal="center" vertical="center" wrapText="1"/>
    </xf>
    <xf numFmtId="0" fontId="36" fillId="0" borderId="9" xfId="0" applyFont="1" applyFill="1" applyBorder="1" applyAlignment="1">
      <alignment horizontal="left" vertical="center" wrapText="1"/>
    </xf>
    <xf numFmtId="4" fontId="36" fillId="0" borderId="9" xfId="0" applyNumberFormat="1" applyFont="1" applyFill="1" applyBorder="1" applyAlignment="1">
      <alignment horizontal="right" vertical="center" wrapText="1"/>
    </xf>
    <xf numFmtId="0" fontId="36" fillId="0" borderId="9" xfId="0" applyFont="1" applyFill="1" applyBorder="1"/>
    <xf numFmtId="4" fontId="36" fillId="0" borderId="9" xfId="0" applyNumberFormat="1" applyFont="1" applyFill="1" applyBorder="1" applyAlignment="1">
      <alignment horizontal="right"/>
    </xf>
    <xf numFmtId="1" fontId="36" fillId="0" borderId="9" xfId="0" applyNumberFormat="1" applyFont="1" applyFill="1" applyBorder="1" applyAlignment="1">
      <alignment horizontal="right"/>
    </xf>
    <xf numFmtId="0" fontId="36" fillId="0" borderId="9" xfId="0" applyFont="1" applyFill="1" applyBorder="1" applyAlignment="1">
      <alignment horizontal="center"/>
    </xf>
    <xf numFmtId="0" fontId="5" fillId="0" borderId="0" xfId="0" applyFont="1" applyFill="1"/>
    <xf numFmtId="49" fontId="36" fillId="0" borderId="8" xfId="0" applyNumberFormat="1" applyFont="1" applyFill="1" applyBorder="1" applyAlignment="1">
      <alignment horizontal="left" vertical="top" wrapText="1" shrinkToFit="1"/>
    </xf>
    <xf numFmtId="0" fontId="37" fillId="0" borderId="12" xfId="0" applyFont="1" applyFill="1" applyBorder="1"/>
    <xf numFmtId="0" fontId="37" fillId="0" borderId="9" xfId="0" applyFont="1" applyFill="1" applyBorder="1"/>
    <xf numFmtId="4" fontId="36" fillId="0" borderId="9" xfId="1" applyNumberFormat="1" applyFont="1" applyFill="1" applyBorder="1" applyAlignment="1">
      <alignment horizontal="right" vertical="center" wrapText="1"/>
    </xf>
    <xf numFmtId="0" fontId="36" fillId="0" borderId="10" xfId="0" applyFont="1" applyFill="1" applyBorder="1" applyAlignment="1">
      <alignment horizontal="center" vertical="center" wrapText="1"/>
    </xf>
    <xf numFmtId="4" fontId="36" fillId="0" borderId="10" xfId="0" applyNumberFormat="1" applyFont="1" applyFill="1" applyBorder="1" applyAlignment="1">
      <alignment horizontal="right" vertical="center" wrapText="1"/>
    </xf>
    <xf numFmtId="4" fontId="36" fillId="0" borderId="10" xfId="1" applyNumberFormat="1" applyFont="1" applyFill="1" applyBorder="1" applyAlignment="1">
      <alignment horizontal="right" vertical="center" wrapText="1"/>
    </xf>
    <xf numFmtId="0" fontId="54" fillId="0" borderId="2" xfId="0" applyFont="1" applyFill="1" applyBorder="1"/>
    <xf numFmtId="4" fontId="54" fillId="0" borderId="0" xfId="0" applyNumberFormat="1" applyFont="1" applyFill="1"/>
    <xf numFmtId="0" fontId="53" fillId="0" borderId="3" xfId="0" applyFont="1" applyFill="1" applyBorder="1"/>
    <xf numFmtId="0" fontId="54" fillId="0" borderId="3" xfId="0" applyFont="1" applyFill="1" applyBorder="1"/>
    <xf numFmtId="4" fontId="54" fillId="0" borderId="3" xfId="0" applyNumberFormat="1" applyFont="1" applyFill="1" applyBorder="1"/>
    <xf numFmtId="16" fontId="53" fillId="0" borderId="0" xfId="0" applyNumberFormat="1" applyFont="1" applyFill="1"/>
    <xf numFmtId="0" fontId="33" fillId="0" borderId="0" xfId="0" applyFont="1" applyFill="1" applyAlignment="1">
      <alignment horizontal="center"/>
    </xf>
    <xf numFmtId="0" fontId="34" fillId="0" borderId="5" xfId="0" applyFont="1" applyFill="1" applyBorder="1" applyAlignment="1">
      <alignment horizontal="center"/>
    </xf>
    <xf numFmtId="0" fontId="28" fillId="0" borderId="2" xfId="0" applyFont="1" applyFill="1" applyBorder="1" applyAlignment="1">
      <alignment horizontal="center" vertical="top" wrapText="1"/>
    </xf>
    <xf numFmtId="0" fontId="28" fillId="0" borderId="7" xfId="0" applyFont="1" applyFill="1" applyBorder="1" applyAlignment="1">
      <alignment horizontal="center" vertical="top" wrapText="1"/>
    </xf>
    <xf numFmtId="166" fontId="28" fillId="0" borderId="2" xfId="42" applyNumberFormat="1" applyFont="1" applyFill="1" applyBorder="1" applyAlignment="1">
      <alignment horizontal="center" vertical="top" wrapText="1"/>
    </xf>
    <xf numFmtId="166" fontId="28" fillId="0" borderId="7" xfId="42" applyNumberFormat="1" applyFont="1" applyFill="1" applyBorder="1" applyAlignment="1">
      <alignment horizontal="center" vertical="top" wrapText="1"/>
    </xf>
    <xf numFmtId="166" fontId="28" fillId="0" borderId="2" xfId="1" applyNumberFormat="1" applyFont="1" applyFill="1" applyBorder="1" applyAlignment="1">
      <alignment horizontal="center" vertical="top" wrapText="1"/>
    </xf>
    <xf numFmtId="166" fontId="28" fillId="0" borderId="7" xfId="1" applyNumberFormat="1" applyFont="1" applyFill="1" applyBorder="1" applyAlignment="1">
      <alignment horizontal="center" vertical="top" wrapText="1"/>
    </xf>
    <xf numFmtId="0" fontId="37" fillId="0" borderId="0" xfId="0" applyFont="1" applyFill="1" applyBorder="1" applyAlignment="1" applyProtection="1">
      <alignment horizontal="center" vertical="center" wrapText="1"/>
    </xf>
    <xf numFmtId="0" fontId="49" fillId="0" borderId="0" xfId="0" applyFont="1" applyFill="1" applyBorder="1" applyAlignment="1" applyProtection="1">
      <alignment horizontal="center" vertical="center" wrapText="1"/>
    </xf>
    <xf numFmtId="0" fontId="38" fillId="0" borderId="0" xfId="0" applyFont="1" applyFill="1" applyAlignment="1">
      <alignment horizontal="center"/>
    </xf>
    <xf numFmtId="0" fontId="39" fillId="0" borderId="5" xfId="0" applyFont="1" applyFill="1" applyBorder="1" applyAlignment="1">
      <alignment horizontal="center"/>
    </xf>
  </cellXfs>
  <cellStyles count="193">
    <cellStyle name="Comma" xfId="1" builtinId="3"/>
    <cellStyle name="Comma [0] 2" xfId="2"/>
    <cellStyle name="Comma [0] 3" xfId="3"/>
    <cellStyle name="Comma [0] 4" xfId="4"/>
    <cellStyle name="Comma [0] 4 2" xfId="5"/>
    <cellStyle name="Comma [0] 5" xfId="6"/>
    <cellStyle name="Comma 10" xfId="7"/>
    <cellStyle name="Comma 10 3" xfId="8"/>
    <cellStyle name="Comma 10 3 2" xfId="9"/>
    <cellStyle name="Comma 108" xfId="10"/>
    <cellStyle name="Comma 11" xfId="11"/>
    <cellStyle name="Comma 11 3 2" xfId="12"/>
    <cellStyle name="Comma 112" xfId="13"/>
    <cellStyle name="Comma 114" xfId="14"/>
    <cellStyle name="Comma 117" xfId="15"/>
    <cellStyle name="Comma 119" xfId="16"/>
    <cellStyle name="Comma 12" xfId="17"/>
    <cellStyle name="Comma 12 2" xfId="18"/>
    <cellStyle name="Comma 121" xfId="19"/>
    <cellStyle name="Comma 123" xfId="20"/>
    <cellStyle name="Comma 125" xfId="21"/>
    <cellStyle name="Comma 127" xfId="22"/>
    <cellStyle name="Comma 128" xfId="23"/>
    <cellStyle name="Comma 13" xfId="24"/>
    <cellStyle name="Comma 13 2" xfId="25"/>
    <cellStyle name="Comma 131" xfId="26"/>
    <cellStyle name="Comma 133" xfId="27"/>
    <cellStyle name="Comma 14" xfId="28"/>
    <cellStyle name="Comma 146" xfId="29"/>
    <cellStyle name="Comma 148" xfId="30"/>
    <cellStyle name="Comma 15" xfId="31"/>
    <cellStyle name="Comma 15 2_27-7 danh muc thau 2016 tuan mail" xfId="32"/>
    <cellStyle name="Comma 16" xfId="33"/>
    <cellStyle name="Comma 17" xfId="34"/>
    <cellStyle name="Comma 18" xfId="35"/>
    <cellStyle name="Comma 19" xfId="36"/>
    <cellStyle name="Comma 2" xfId="37"/>
    <cellStyle name="Comma 2 2" xfId="38"/>
    <cellStyle name="Comma 2 3" xfId="39"/>
    <cellStyle name="Comma 2 3 2" xfId="40"/>
    <cellStyle name="Comma 2 4" xfId="41"/>
    <cellStyle name="Comma 2 5" xfId="42"/>
    <cellStyle name="Comma 2 9" xfId="43"/>
    <cellStyle name="Comma 20" xfId="44"/>
    <cellStyle name="Comma 21" xfId="45"/>
    <cellStyle name="Comma 22" xfId="46"/>
    <cellStyle name="Comma 23" xfId="47"/>
    <cellStyle name="Comma 23 2" xfId="48"/>
    <cellStyle name="Comma 24" xfId="49"/>
    <cellStyle name="Comma 25" xfId="50"/>
    <cellStyle name="Comma 26" xfId="51"/>
    <cellStyle name="Comma 27" xfId="52"/>
    <cellStyle name="Comma 28" xfId="53"/>
    <cellStyle name="Comma 3" xfId="54"/>
    <cellStyle name="Comma 3 2" xfId="55"/>
    <cellStyle name="Comma 3 4" xfId="56"/>
    <cellStyle name="Comma 36" xfId="57"/>
    <cellStyle name="Comma 4" xfId="58"/>
    <cellStyle name="Comma 4 2" xfId="59"/>
    <cellStyle name="Comma 43" xfId="60"/>
    <cellStyle name="Comma 44" xfId="61"/>
    <cellStyle name="Comma 45" xfId="62"/>
    <cellStyle name="Comma 49" xfId="63"/>
    <cellStyle name="Comma 49 2" xfId="64"/>
    <cellStyle name="Comma 5" xfId="65"/>
    <cellStyle name="Comma 5 2" xfId="66"/>
    <cellStyle name="Comma 50" xfId="67"/>
    <cellStyle name="Comma 51" xfId="68"/>
    <cellStyle name="Comma 54" xfId="69"/>
    <cellStyle name="Comma 6" xfId="70"/>
    <cellStyle name="Comma 6 2" xfId="71"/>
    <cellStyle name="Comma 65" xfId="72"/>
    <cellStyle name="Comma 7" xfId="73"/>
    <cellStyle name="Comma 8" xfId="74"/>
    <cellStyle name="Comma 8 2" xfId="75"/>
    <cellStyle name="Comma 9" xfId="76"/>
    <cellStyle name="Comma 9 2" xfId="77"/>
    <cellStyle name="Dấu_phảy 2" xfId="78"/>
    <cellStyle name="Excel Built-in Normal" xfId="79"/>
    <cellStyle name="Normal" xfId="0" builtinId="0"/>
    <cellStyle name="Normal 10" xfId="80"/>
    <cellStyle name="Normal 11" xfId="81"/>
    <cellStyle name="Normal 11 2" xfId="82"/>
    <cellStyle name="Normal 11 2 2" xfId="83"/>
    <cellStyle name="Normal 12" xfId="84"/>
    <cellStyle name="Normal 12 2 4" xfId="85"/>
    <cellStyle name="Normal 128" xfId="86"/>
    <cellStyle name="Normal 129" xfId="87"/>
    <cellStyle name="Normal 13" xfId="88"/>
    <cellStyle name="Normal 13 3" xfId="89"/>
    <cellStyle name="Normal 130" xfId="90"/>
    <cellStyle name="Normal 133" xfId="91"/>
    <cellStyle name="Normal 135" xfId="92"/>
    <cellStyle name="Normal 14" xfId="93"/>
    <cellStyle name="Normal 14 2" xfId="94"/>
    <cellStyle name="Normal 14 3" xfId="95"/>
    <cellStyle name="Normal 140" xfId="96"/>
    <cellStyle name="Normal 142" xfId="97"/>
    <cellStyle name="Normal 143" xfId="98"/>
    <cellStyle name="Normal 144" xfId="99"/>
    <cellStyle name="Normal 147" xfId="100"/>
    <cellStyle name="Normal 148" xfId="101"/>
    <cellStyle name="Normal 15" xfId="102"/>
    <cellStyle name="Normal 151" xfId="103"/>
    <cellStyle name="Normal 152" xfId="104"/>
    <cellStyle name="Normal 153" xfId="105"/>
    <cellStyle name="Normal 154" xfId="106"/>
    <cellStyle name="Normal 157" xfId="107"/>
    <cellStyle name="Normal 158" xfId="108"/>
    <cellStyle name="Normal 159" xfId="109"/>
    <cellStyle name="Normal 16 2" xfId="110"/>
    <cellStyle name="Normal 160" xfId="111"/>
    <cellStyle name="Normal 161" xfId="112"/>
    <cellStyle name="Normal 165" xfId="113"/>
    <cellStyle name="Normal 166" xfId="114"/>
    <cellStyle name="Normal 169" xfId="115"/>
    <cellStyle name="Normal 17" xfId="116"/>
    <cellStyle name="Normal 170" xfId="117"/>
    <cellStyle name="Normal 171" xfId="118"/>
    <cellStyle name="Normal 18" xfId="119"/>
    <cellStyle name="Normal 19" xfId="120"/>
    <cellStyle name="Normal 19 2" xfId="121"/>
    <cellStyle name="Normal 2" xfId="122"/>
    <cellStyle name="Normal 2 10 2" xfId="123"/>
    <cellStyle name="Normal 2 11" xfId="124"/>
    <cellStyle name="Normal 2 12" xfId="125"/>
    <cellStyle name="Normal 2 13" xfId="126"/>
    <cellStyle name="Normal 2 2" xfId="127"/>
    <cellStyle name="Normal 2 2 2" xfId="128"/>
    <cellStyle name="Normal 2 2 2 2" xfId="129"/>
    <cellStyle name="Normal 2 3" xfId="130"/>
    <cellStyle name="Normal 2 35" xfId="131"/>
    <cellStyle name="Normal 2 35 2" xfId="132"/>
    <cellStyle name="Normal 2 8 2" xfId="133"/>
    <cellStyle name="Normal 2_DM thuoc GENERIC" xfId="134"/>
    <cellStyle name="Normal 20" xfId="135"/>
    <cellStyle name="Normal 21" xfId="136"/>
    <cellStyle name="Normal 22" xfId="137"/>
    <cellStyle name="Normal 24" xfId="138"/>
    <cellStyle name="Normal 26" xfId="139"/>
    <cellStyle name="Normal 3" xfId="140"/>
    <cellStyle name="Normal 3 2" xfId="141"/>
    <cellStyle name="Normal 3 3" xfId="142"/>
    <cellStyle name="Normal 3 5" xfId="143"/>
    <cellStyle name="Normal 31" xfId="144"/>
    <cellStyle name="Normal 31 2" xfId="145"/>
    <cellStyle name="Normal 35" xfId="146"/>
    <cellStyle name="Normal 36" xfId="147"/>
    <cellStyle name="Normal 4" xfId="148"/>
    <cellStyle name="Normal 4 2" xfId="149"/>
    <cellStyle name="Normal 4 2 2" xfId="150"/>
    <cellStyle name="Normal 4 3" xfId="151"/>
    <cellStyle name="Normal 5" xfId="152"/>
    <cellStyle name="Normal 5 2" xfId="153"/>
    <cellStyle name="Normal 51" xfId="154"/>
    <cellStyle name="Normal 54" xfId="155"/>
    <cellStyle name="Normal 6" xfId="156"/>
    <cellStyle name="Normal 62" xfId="157"/>
    <cellStyle name="Normal 62 2" xfId="158"/>
    <cellStyle name="Normal 63 2" xfId="159"/>
    <cellStyle name="Normal 64" xfId="160"/>
    <cellStyle name="Normal 64 2" xfId="161"/>
    <cellStyle name="Normal 65" xfId="162"/>
    <cellStyle name="Normal 65 2" xfId="163"/>
    <cellStyle name="Normal 66" xfId="164"/>
    <cellStyle name="Normal 66 2" xfId="165"/>
    <cellStyle name="Normal 68" xfId="166"/>
    <cellStyle name="Normal 7" xfId="167"/>
    <cellStyle name="Normal 7 2" xfId="168"/>
    <cellStyle name="Normal 72" xfId="169"/>
    <cellStyle name="Normal 73" xfId="170"/>
    <cellStyle name="Normal 74" xfId="171"/>
    <cellStyle name="Normal 75" xfId="172"/>
    <cellStyle name="Normal 77" xfId="173"/>
    <cellStyle name="Normal 77 2" xfId="174"/>
    <cellStyle name="Normal 8" xfId="175"/>
    <cellStyle name="Normal 8 3" xfId="176"/>
    <cellStyle name="Normal 9" xfId="177"/>
    <cellStyle name="Normal_can mua" xfId="178"/>
    <cellStyle name="Normal_DM thuoc Genetic 2" xfId="179"/>
    <cellStyle name="Normal_DM vi thuoc Bac 2" xfId="180"/>
    <cellStyle name="Normal_DM vi thuoc Nam 2" xfId="181"/>
    <cellStyle name="Normal_Ke khai du lieu goi thau so 1" xfId="182"/>
    <cellStyle name="Normal_Sheet1" xfId="183"/>
    <cellStyle name="Normal_Sheet1_1_Sheet3" xfId="184"/>
    <cellStyle name="Normal_Sheet1_Sheet3" xfId="185"/>
    <cellStyle name="Normal_Sheet3" xfId="186"/>
    <cellStyle name="Percent" xfId="192" builtinId="5"/>
    <cellStyle name="Percent 2" xfId="187"/>
    <cellStyle name="Percent 3" xfId="188"/>
    <cellStyle name="Style 1" xfId="189"/>
    <cellStyle name="Style 1 2 2" xfId="190"/>
    <cellStyle name="Style 1 2 3" xfId="191"/>
  </cellStyles>
  <dxfs count="0"/>
  <tableStyles count="0" defaultTableStyle="TableStyleMedium2" defaultPivotStyle="PivotStyleLight16"/>
  <colors>
    <mruColors>
      <color rgb="FF003366"/>
      <color rgb="FF00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xdr:col>
      <xdr:colOff>41563</xdr:colOff>
      <xdr:row>3</xdr:row>
      <xdr:rowOff>13253</xdr:rowOff>
    </xdr:from>
    <xdr:to>
      <xdr:col>3</xdr:col>
      <xdr:colOff>1457739</xdr:colOff>
      <xdr:row>3</xdr:row>
      <xdr:rowOff>13854</xdr:rowOff>
    </xdr:to>
    <xdr:cxnSp macro="">
      <xdr:nvCxnSpPr>
        <xdr:cNvPr id="3" name="Straight Connector 2"/>
        <xdr:cNvCxnSpPr/>
      </xdr:nvCxnSpPr>
      <xdr:spPr>
        <a:xfrm flipV="1">
          <a:off x="1605320" y="649357"/>
          <a:ext cx="1416176" cy="601"/>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1532965</xdr:colOff>
      <xdr:row>2</xdr:row>
      <xdr:rowOff>0</xdr:rowOff>
    </xdr:from>
    <xdr:to>
      <xdr:col>8</xdr:col>
      <xdr:colOff>510988</xdr:colOff>
      <xdr:row>2</xdr:row>
      <xdr:rowOff>0</xdr:rowOff>
    </xdr:to>
    <xdr:cxnSp macro="">
      <xdr:nvCxnSpPr>
        <xdr:cNvPr id="6" name="Straight Connector 5"/>
        <xdr:cNvCxnSpPr/>
      </xdr:nvCxnSpPr>
      <xdr:spPr>
        <a:xfrm>
          <a:off x="7279341" y="430306"/>
          <a:ext cx="1900518"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THUCDKH\lam%20viec\&#272;&#7844;U%20TH&#7846;U\Th&#7847;u%202018\D&#7921;%20th&#7843;o%20quy&#7871;t%20&#273;&#7883;nh%20ph&#234;%20duy&#7879;t%20k&#7871;t%20qu&#7843;%20l&#7921;a%20ch&#7885;n%20nh&#224;%20th&#7847;u%203.11.17\G&#243;i%205-Danh%20m&#7909;c%20k&#232;m%20Q&#272;.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DM G5-đạt TC"/>
      <sheetName val="Xếp hạng nhà thầu - Gói 5"/>
      <sheetName val="Trúng thầu-Gói 5"/>
      <sheetName val="Không lựa chọn được NT _Gói 5"/>
      <sheetName val="NHÀ THẦU"/>
      <sheetName val="TB trúng thầu - Gói 5"/>
    </sheetNames>
    <sheetDataSet>
      <sheetData sheetId="0" refreshError="1"/>
      <sheetData sheetId="1" refreshError="1"/>
      <sheetData sheetId="2" refreshError="1">
        <row r="4">
          <cell r="C4" t="str">
            <v>E02</v>
          </cell>
          <cell r="D4" t="str">
            <v>Ba kích</v>
          </cell>
          <cell r="E4" t="str">
            <v>Radix Morindae officinalis</v>
          </cell>
          <cell r="F4" t="str">
            <v>N</v>
          </cell>
          <cell r="G4" t="str">
            <v>DĐVN IV</v>
          </cell>
          <cell r="H4" t="str">
            <v>Rễ khô bỏ lõi, thái lát hoặc cắt đoạn ngắn</v>
          </cell>
          <cell r="I4" t="str">
            <v>≤ 5kg</v>
          </cell>
          <cell r="J4" t="str">
            <v>Nhóm 1</v>
          </cell>
          <cell r="L4" t="str">
            <v>Công ty CP Dược liệu Việt Nam</v>
          </cell>
          <cell r="M4" t="str">
            <v>Kg</v>
          </cell>
          <cell r="N4">
            <v>900000</v>
          </cell>
          <cell r="O4">
            <v>477750</v>
          </cell>
          <cell r="P4">
            <v>107</v>
          </cell>
          <cell r="Q4">
            <v>51119250</v>
          </cell>
          <cell r="R4" t="str">
            <v>Công ty Cổ phần Dược liệu Việt Nam</v>
          </cell>
        </row>
        <row r="5">
          <cell r="C5" t="str">
            <v>E05</v>
          </cell>
          <cell r="D5" t="str">
            <v>Bạch chỉ</v>
          </cell>
          <cell r="E5" t="str">
            <v>Radix Angelicae dahuricae</v>
          </cell>
          <cell r="F5" t="str">
            <v>N</v>
          </cell>
          <cell r="G5" t="str">
            <v>DĐVN IV</v>
          </cell>
          <cell r="H5" t="str">
            <v>Rễ thái phiến phơi khô (Phiến dày 1-2mm)</v>
          </cell>
          <cell r="I5" t="str">
            <v>≤ 5kg</v>
          </cell>
          <cell r="J5" t="str">
            <v>Nhóm 1</v>
          </cell>
          <cell r="L5" t="str">
            <v>Công ty CP Dược liệu Việt Nam</v>
          </cell>
          <cell r="M5" t="str">
            <v>Kg</v>
          </cell>
          <cell r="N5">
            <v>200000</v>
          </cell>
          <cell r="O5">
            <v>141750</v>
          </cell>
          <cell r="P5">
            <v>691</v>
          </cell>
          <cell r="Q5">
            <v>97949250</v>
          </cell>
          <cell r="R5" t="str">
            <v>Công ty Cổ phần Dược liệu Việt Nam</v>
          </cell>
        </row>
        <row r="6">
          <cell r="C6" t="str">
            <v>E06</v>
          </cell>
          <cell r="D6" t="str">
            <v>Bách hợp</v>
          </cell>
          <cell r="E6" t="str">
            <v xml:space="preserve">Bulbus Lilii  </v>
          </cell>
          <cell r="F6" t="str">
            <v>B</v>
          </cell>
          <cell r="G6" t="str">
            <v>DĐVN IV</v>
          </cell>
          <cell r="H6" t="str">
            <v>Vẩy củ thái lát, tẩm mật ong sao</v>
          </cell>
          <cell r="I6" t="str">
            <v>≤ 5kg</v>
          </cell>
          <cell r="J6" t="str">
            <v>Nhóm 1</v>
          </cell>
          <cell r="K6" t="str">
            <v>428/YDCT-QLD, 414/YDCT-QLD</v>
          </cell>
          <cell r="L6" t="str">
            <v>Công ty CP Dược liệu Việt Nam</v>
          </cell>
          <cell r="M6" t="str">
            <v>Kg</v>
          </cell>
          <cell r="N6">
            <v>293000</v>
          </cell>
          <cell r="O6">
            <v>261450</v>
          </cell>
          <cell r="P6">
            <v>93</v>
          </cell>
          <cell r="Q6">
            <v>24314850</v>
          </cell>
          <cell r="R6" t="str">
            <v>Công ty Cổ phần Dược liệu Việt Nam</v>
          </cell>
        </row>
        <row r="7">
          <cell r="C7" t="str">
            <v>E07</v>
          </cell>
          <cell r="D7" t="str">
            <v>Bạch linh</v>
          </cell>
          <cell r="E7" t="str">
            <v xml:space="preserve">Poria   </v>
          </cell>
          <cell r="F7" t="str">
            <v>B</v>
          </cell>
          <cell r="G7" t="str">
            <v>DĐVN IV</v>
          </cell>
          <cell r="H7" t="str">
            <v>Quả thể nấm bỏ vỏ thái thành miếng nhỏ</v>
          </cell>
          <cell r="I7" t="str">
            <v>≤ 5kg</v>
          </cell>
          <cell r="J7" t="str">
            <v>Nhóm 1</v>
          </cell>
          <cell r="K7" t="str">
            <v>428/YDCT-QLD, 414/YDCT-QLD</v>
          </cell>
          <cell r="L7" t="str">
            <v>Công ty CP Dược liệu Việt Nam</v>
          </cell>
          <cell r="M7" t="str">
            <v>Kg</v>
          </cell>
          <cell r="N7">
            <v>420000</v>
          </cell>
          <cell r="O7">
            <v>259350</v>
          </cell>
          <cell r="P7">
            <v>1076.5</v>
          </cell>
          <cell r="Q7">
            <v>279190275</v>
          </cell>
          <cell r="R7" t="str">
            <v>Công ty Cổ phần Dược liệu Việt Nam</v>
          </cell>
        </row>
        <row r="8">
          <cell r="C8" t="str">
            <v>E08</v>
          </cell>
          <cell r="D8" t="str">
            <v>Bạch Thược</v>
          </cell>
          <cell r="E8" t="str">
            <v>Radix Paeoniae lactiflorae</v>
          </cell>
          <cell r="F8" t="str">
            <v>B</v>
          </cell>
          <cell r="G8" t="str">
            <v>DĐVN IV</v>
          </cell>
          <cell r="H8" t="str">
            <v>Thái phiến phơi khô, sao đến màu vàng nhạt</v>
          </cell>
          <cell r="I8" t="str">
            <v>≤ 5kg</v>
          </cell>
          <cell r="J8" t="str">
            <v>Nhóm 1</v>
          </cell>
          <cell r="K8" t="str">
            <v>428/YDCT-QLD, 414/YDCT-QLD</v>
          </cell>
          <cell r="L8" t="str">
            <v>Công ty CP Dược liệu Việt Nam</v>
          </cell>
          <cell r="M8" t="str">
            <v>Kg</v>
          </cell>
          <cell r="N8">
            <v>405000</v>
          </cell>
          <cell r="O8">
            <v>241500</v>
          </cell>
          <cell r="P8">
            <v>1439</v>
          </cell>
          <cell r="Q8">
            <v>347518500</v>
          </cell>
          <cell r="R8" t="str">
            <v>Công ty Cổ phần Dược liệu Việt Nam</v>
          </cell>
        </row>
        <row r="9">
          <cell r="C9" t="str">
            <v>E09</v>
          </cell>
          <cell r="D9" t="str">
            <v>Bạch Truật</v>
          </cell>
          <cell r="E9" t="str">
            <v>Rhizoma Atractylodis macrocephalae</v>
          </cell>
          <cell r="F9" t="str">
            <v>B</v>
          </cell>
          <cell r="G9" t="str">
            <v>DĐVN IV</v>
          </cell>
          <cell r="H9" t="str">
            <v>Thái phiến phơi sấy khô, sao với cám có màu vàng sém cạnh mùi thơm</v>
          </cell>
          <cell r="I9" t="str">
            <v>≤ 5kg</v>
          </cell>
          <cell r="J9" t="str">
            <v>Nhóm 1</v>
          </cell>
          <cell r="K9" t="str">
            <v>428/YDCT-QLD, 414/YDCT-QLD</v>
          </cell>
          <cell r="L9" t="str">
            <v>Công ty CP Dược liệu Việt Nam</v>
          </cell>
          <cell r="M9" t="str">
            <v>Kg</v>
          </cell>
          <cell r="N9">
            <v>558000</v>
          </cell>
          <cell r="O9">
            <v>303450</v>
          </cell>
          <cell r="P9">
            <v>1131</v>
          </cell>
          <cell r="Q9">
            <v>343201950</v>
          </cell>
          <cell r="R9" t="str">
            <v>Công ty Cổ phần Dược liệu Việt Nam</v>
          </cell>
        </row>
        <row r="10">
          <cell r="C10" t="str">
            <v>E10</v>
          </cell>
          <cell r="D10" t="str">
            <v>Bán hạ nam (Củ chóc)</v>
          </cell>
          <cell r="E10" t="str">
            <v>Rhizoma Typhonii trilobati</v>
          </cell>
          <cell r="F10" t="str">
            <v>N</v>
          </cell>
          <cell r="G10" t="str">
            <v>DĐVN IV</v>
          </cell>
          <cell r="H10" t="str">
            <v>Thân rễ đã chế với gừng, thành miếng nhỏ chữ nhật hoặc tròn bên ngoài có màu nâu hoặc vàng nhạt</v>
          </cell>
          <cell r="I10" t="str">
            <v>≤ 5kg</v>
          </cell>
          <cell r="J10" t="str">
            <v>Nhóm 1</v>
          </cell>
          <cell r="L10" t="str">
            <v>Công ty CP Dược liệu Việt Nam</v>
          </cell>
          <cell r="M10" t="str">
            <v>Kg</v>
          </cell>
          <cell r="N10">
            <v>220000</v>
          </cell>
          <cell r="O10">
            <v>148050</v>
          </cell>
          <cell r="P10">
            <v>249</v>
          </cell>
          <cell r="Q10">
            <v>36864450</v>
          </cell>
          <cell r="R10" t="str">
            <v>Công ty Cổ phần Dược liệu Việt Nam</v>
          </cell>
        </row>
        <row r="11">
          <cell r="C11" t="str">
            <v>E11</v>
          </cell>
          <cell r="D11" t="str">
            <v>Cam Thảo</v>
          </cell>
          <cell r="E11" t="str">
            <v>Radix Glycyrrhizae</v>
          </cell>
          <cell r="F11" t="str">
            <v>B</v>
          </cell>
          <cell r="G11" t="str">
            <v>DĐVN IV</v>
          </cell>
          <cell r="H11" t="str">
            <v>Rễ thái phiến khô  dày 1-2mm, sao vàng</v>
          </cell>
          <cell r="I11" t="str">
            <v>≤ 5kg</v>
          </cell>
          <cell r="J11" t="str">
            <v>Nhóm 1</v>
          </cell>
          <cell r="K11" t="str">
            <v>428/YDCT-QLD, 414/YDCT-QLD</v>
          </cell>
          <cell r="L11" t="str">
            <v>Công ty CP Dược liệu Việt Nam</v>
          </cell>
          <cell r="M11" t="str">
            <v>Kg</v>
          </cell>
          <cell r="N11">
            <v>439500</v>
          </cell>
          <cell r="O11">
            <v>204750</v>
          </cell>
          <cell r="P11">
            <v>979</v>
          </cell>
          <cell r="Q11">
            <v>200450250</v>
          </cell>
          <cell r="R11" t="str">
            <v>Công ty Cổ phần Dược liệu Việt Nam</v>
          </cell>
        </row>
        <row r="12">
          <cell r="C12" t="str">
            <v>E14</v>
          </cell>
          <cell r="D12" t="str">
            <v>Cát căn</v>
          </cell>
          <cell r="E12" t="str">
            <v>Radix Puerariae thomsonii</v>
          </cell>
          <cell r="F12" t="str">
            <v>N</v>
          </cell>
          <cell r="G12" t="str">
            <v>DĐVN IV</v>
          </cell>
          <cell r="H12" t="str">
            <v>Rễ thái phiến dày 1-2mm phơi khô</v>
          </cell>
          <cell r="I12" t="str">
            <v>≤ 5kg</v>
          </cell>
          <cell r="J12" t="str">
            <v>Nhóm 1</v>
          </cell>
          <cell r="L12" t="str">
            <v>Công ty CP Dược liệu Việt Nam</v>
          </cell>
          <cell r="M12" t="str">
            <v>Kg</v>
          </cell>
          <cell r="N12">
            <v>210000</v>
          </cell>
          <cell r="O12">
            <v>69300</v>
          </cell>
          <cell r="P12">
            <v>396</v>
          </cell>
          <cell r="Q12">
            <v>27442800</v>
          </cell>
          <cell r="R12" t="str">
            <v>Công ty Cổ phần Dược liệu Việt Nam</v>
          </cell>
        </row>
        <row r="13">
          <cell r="C13" t="str">
            <v>E16</v>
          </cell>
          <cell r="D13" t="str">
            <v>Cẩu tích</v>
          </cell>
          <cell r="E13" t="str">
            <v>Rhizoma Cibotii</v>
          </cell>
          <cell r="F13" t="str">
            <v>N</v>
          </cell>
          <cell r="G13" t="str">
            <v>DĐVN IV</v>
          </cell>
          <cell r="H13" t="str">
            <v>Thân rễ thái phiến khô (Phiến dày 3mm)</v>
          </cell>
          <cell r="I13" t="str">
            <v>≤ 5kg</v>
          </cell>
          <cell r="J13" t="str">
            <v>Nhóm 1</v>
          </cell>
          <cell r="L13" t="str">
            <v>Công ty CP Dược liệu Việt Nam</v>
          </cell>
          <cell r="M13" t="str">
            <v>Kg</v>
          </cell>
          <cell r="N13">
            <v>110000</v>
          </cell>
          <cell r="O13">
            <v>61950</v>
          </cell>
          <cell r="P13">
            <v>914</v>
          </cell>
          <cell r="Q13">
            <v>56622300</v>
          </cell>
          <cell r="R13" t="str">
            <v>Công ty Cổ phần Dược liệu Việt Nam</v>
          </cell>
        </row>
        <row r="14">
          <cell r="C14" t="str">
            <v>E20</v>
          </cell>
          <cell r="D14" t="str">
            <v>Cốt toái bổ</v>
          </cell>
          <cell r="E14" t="str">
            <v>Rhizoma Drynariae</v>
          </cell>
          <cell r="F14" t="str">
            <v>N</v>
          </cell>
          <cell r="G14" t="str">
            <v>DĐVN IV</v>
          </cell>
          <cell r="H14" t="str">
            <v>Thân rễ thái phiến khô dày 1-2mm</v>
          </cell>
          <cell r="I14" t="str">
            <v>≤ 5kg</v>
          </cell>
          <cell r="J14" t="str">
            <v>Nhóm 1</v>
          </cell>
          <cell r="L14" t="str">
            <v>Công ty CP Dược liệu Việt Nam</v>
          </cell>
          <cell r="M14" t="str">
            <v>Kg</v>
          </cell>
          <cell r="N14">
            <v>205000</v>
          </cell>
          <cell r="O14">
            <v>96600</v>
          </cell>
          <cell r="P14">
            <v>1064</v>
          </cell>
          <cell r="Q14">
            <v>102782400</v>
          </cell>
          <cell r="R14" t="str">
            <v>Công ty Cổ phần Dược liệu Việt Nam</v>
          </cell>
        </row>
        <row r="15">
          <cell r="C15" t="str">
            <v>E21</v>
          </cell>
          <cell r="D15" t="str">
            <v>Đại hoàng</v>
          </cell>
          <cell r="E15" t="str">
            <v>Rhizoma Rhei</v>
          </cell>
          <cell r="F15" t="str">
            <v>B</v>
          </cell>
          <cell r="G15" t="str">
            <v>DĐVN IV</v>
          </cell>
          <cell r="H15" t="str">
            <v>Thân rễ thái phiến khô dày 2-3mm</v>
          </cell>
          <cell r="I15" t="str">
            <v>≤ 5kg</v>
          </cell>
          <cell r="J15" t="str">
            <v>Nhóm 1</v>
          </cell>
          <cell r="K15" t="str">
            <v>428/YDCT-QLD, 414/YDCT-QLD</v>
          </cell>
          <cell r="L15" t="str">
            <v>Công ty CP Dược liệu Việt Nam</v>
          </cell>
          <cell r="M15" t="str">
            <v>Kg</v>
          </cell>
          <cell r="N15">
            <v>150000</v>
          </cell>
          <cell r="O15">
            <v>145950</v>
          </cell>
          <cell r="P15">
            <v>135</v>
          </cell>
          <cell r="Q15">
            <v>19703250</v>
          </cell>
          <cell r="R15" t="str">
            <v>Công ty Cổ phần Dược liệu Việt Nam</v>
          </cell>
        </row>
        <row r="16">
          <cell r="C16" t="str">
            <v>E22</v>
          </cell>
          <cell r="D16" t="str">
            <v>Đan Sâm</v>
          </cell>
          <cell r="E16" t="str">
            <v>Radix Salviae miltiorrhizae</v>
          </cell>
          <cell r="F16" t="str">
            <v>B</v>
          </cell>
          <cell r="G16" t="str">
            <v>DĐVN IV</v>
          </cell>
          <cell r="H16" t="str">
            <v>Rễ thái phiến khô (hoặc đoạn dài khoảng 2 cm)</v>
          </cell>
          <cell r="I16" t="str">
            <v>≤ 5kg</v>
          </cell>
          <cell r="J16" t="str">
            <v>Nhóm 1</v>
          </cell>
          <cell r="K16" t="str">
            <v>428/YDCT-QLD, 414/YDCT-QLD</v>
          </cell>
          <cell r="L16" t="str">
            <v>Công ty CP Dược liệu Việt Nam</v>
          </cell>
          <cell r="M16" t="str">
            <v>Kg</v>
          </cell>
          <cell r="N16">
            <v>421000</v>
          </cell>
          <cell r="O16">
            <v>292950</v>
          </cell>
          <cell r="P16">
            <v>747</v>
          </cell>
          <cell r="Q16">
            <v>218833650</v>
          </cell>
          <cell r="R16" t="str">
            <v>Công ty Cổ phần Dược liệu Việt Nam</v>
          </cell>
        </row>
        <row r="17">
          <cell r="C17" t="str">
            <v>E23</v>
          </cell>
          <cell r="D17" t="str">
            <v>Đảng sâm</v>
          </cell>
          <cell r="E17" t="str">
            <v>Radix Codonopsis</v>
          </cell>
          <cell r="F17" t="str">
            <v>B</v>
          </cell>
          <cell r="G17" t="str">
            <v>DĐVN IV</v>
          </cell>
          <cell r="H17" t="str">
            <v xml:space="preserve">Rễ thái phiến  khô dày 1-2mm hoặc đoạn ngắn 2-3 cm </v>
          </cell>
          <cell r="I17" t="str">
            <v>≤ 5kg</v>
          </cell>
          <cell r="J17" t="str">
            <v>Nhóm 1</v>
          </cell>
          <cell r="K17" t="str">
            <v>428/YDCT-QLD, 414/YDCT-QLD</v>
          </cell>
          <cell r="L17" t="str">
            <v>Công ty CP Dược liệu Việt Nam</v>
          </cell>
          <cell r="M17" t="str">
            <v>Kg</v>
          </cell>
          <cell r="N17">
            <v>800000</v>
          </cell>
          <cell r="O17">
            <v>617400</v>
          </cell>
          <cell r="P17">
            <v>1151</v>
          </cell>
          <cell r="Q17">
            <v>710627400</v>
          </cell>
          <cell r="R17" t="str">
            <v>Công ty Cổ phần Dược liệu Việt Nam</v>
          </cell>
        </row>
        <row r="18">
          <cell r="C18" t="str">
            <v>E24</v>
          </cell>
          <cell r="D18" t="str">
            <v>Đăng tâm thảo</v>
          </cell>
          <cell r="E18" t="str">
            <v>Medulla Junci effusi</v>
          </cell>
          <cell r="F18" t="str">
            <v>B</v>
          </cell>
          <cell r="G18" t="str">
            <v>DĐVN IV</v>
          </cell>
          <cell r="H18" t="str">
            <v>Lõi thân thái phiến phơi khô</v>
          </cell>
          <cell r="I18" t="str">
            <v>≤ 5kg</v>
          </cell>
          <cell r="J18" t="str">
            <v>Nhóm 1</v>
          </cell>
          <cell r="K18" t="str">
            <v>428/YDCT-QLD, 414/YDCT-QLD</v>
          </cell>
          <cell r="L18" t="str">
            <v>Công ty CP Dược liệu Việt Nam</v>
          </cell>
          <cell r="M18" t="str">
            <v>Kg</v>
          </cell>
          <cell r="N18">
            <v>2200000</v>
          </cell>
          <cell r="O18">
            <v>1349250</v>
          </cell>
          <cell r="P18">
            <v>22</v>
          </cell>
          <cell r="Q18">
            <v>29683500</v>
          </cell>
          <cell r="R18" t="str">
            <v>Công ty Cổ phần Dược liệu Việt Nam</v>
          </cell>
        </row>
        <row r="19">
          <cell r="C19" t="str">
            <v>E25</v>
          </cell>
          <cell r="D19" t="str">
            <v>Địa cốt bì</v>
          </cell>
          <cell r="E19" t="str">
            <v>Cortex Lycii chinensis</v>
          </cell>
          <cell r="F19" t="str">
            <v>B</v>
          </cell>
          <cell r="G19" t="str">
            <v>DĐVN IV</v>
          </cell>
          <cell r="H19" t="str">
            <v>Vỏ rễ thái phiến phơi khô</v>
          </cell>
          <cell r="I19" t="str">
            <v>≤ 5kg</v>
          </cell>
          <cell r="J19" t="str">
            <v>Nhóm 1</v>
          </cell>
          <cell r="K19" t="str">
            <v>428/YDCT-QLD, 414/YDCT-QLD</v>
          </cell>
          <cell r="L19" t="str">
            <v>Công ty CP Dược liệu Việt Nam</v>
          </cell>
          <cell r="M19" t="str">
            <v>Kg</v>
          </cell>
          <cell r="N19">
            <v>350000</v>
          </cell>
          <cell r="O19">
            <v>303450</v>
          </cell>
          <cell r="P19">
            <v>114</v>
          </cell>
          <cell r="Q19">
            <v>34593300</v>
          </cell>
          <cell r="R19" t="str">
            <v>Công ty Cổ phần Dược liệu Việt Nam</v>
          </cell>
        </row>
        <row r="20">
          <cell r="C20" t="str">
            <v>E27</v>
          </cell>
          <cell r="D20" t="str">
            <v>Đỗ trọng</v>
          </cell>
          <cell r="E20" t="str">
            <v>Cortex Eucommiae</v>
          </cell>
          <cell r="F20" t="str">
            <v>B</v>
          </cell>
          <cell r="G20" t="str">
            <v>DĐVN IV</v>
          </cell>
          <cell r="H20" t="str">
            <v>Vỏ thân thái phiến có tơ trắng ở giữa, phiến dài 2-4cm</v>
          </cell>
          <cell r="I20" t="str">
            <v>≤ 5kg</v>
          </cell>
          <cell r="J20" t="str">
            <v>Nhóm 1</v>
          </cell>
          <cell r="K20" t="str">
            <v>428/YDCT-QLD, 414/YDCT-QLD</v>
          </cell>
          <cell r="L20" t="str">
            <v>Công ty CP Dược liệu Việt Nam</v>
          </cell>
          <cell r="M20" t="str">
            <v>Kg</v>
          </cell>
          <cell r="N20">
            <v>310000</v>
          </cell>
          <cell r="O20">
            <v>168000</v>
          </cell>
          <cell r="P20">
            <v>1855</v>
          </cell>
          <cell r="Q20">
            <v>311640000</v>
          </cell>
          <cell r="R20" t="str">
            <v>Công ty Cổ phần Dược liệu Việt Nam</v>
          </cell>
        </row>
        <row r="21">
          <cell r="C21" t="str">
            <v>E28</v>
          </cell>
          <cell r="D21" t="str">
            <v>Độc hoạt</v>
          </cell>
          <cell r="E21" t="str">
            <v>Radix Angelicae pubescentis</v>
          </cell>
          <cell r="F21" t="str">
            <v>B</v>
          </cell>
          <cell r="G21" t="str">
            <v>DĐVN IV</v>
          </cell>
          <cell r="H21" t="str">
            <v>Rễ  thái phiến mỏng, phơi hay sấy khô</v>
          </cell>
          <cell r="I21" t="str">
            <v>≤ 5kg</v>
          </cell>
          <cell r="J21" t="str">
            <v>Nhóm 1</v>
          </cell>
          <cell r="K21" t="str">
            <v>428/YDCT-QLD, 414/YDCT-QLD</v>
          </cell>
          <cell r="L21" t="str">
            <v>Công ty CP Dược liệu Việt Nam</v>
          </cell>
          <cell r="M21" t="str">
            <v>Kg</v>
          </cell>
          <cell r="N21">
            <v>420000</v>
          </cell>
          <cell r="O21">
            <v>259350</v>
          </cell>
          <cell r="P21">
            <v>1417</v>
          </cell>
          <cell r="Q21">
            <v>367498950</v>
          </cell>
          <cell r="R21" t="str">
            <v>Công ty Cổ phần Dược liệu Việt Nam</v>
          </cell>
        </row>
        <row r="22">
          <cell r="C22" t="str">
            <v>E29</v>
          </cell>
          <cell r="D22" t="str">
            <v>Đương quy (Toàn quy)</v>
          </cell>
          <cell r="E22" t="str">
            <v>Radix Angelicae sinensis</v>
          </cell>
          <cell r="F22" t="str">
            <v>B</v>
          </cell>
          <cell r="G22" t="str">
            <v>DĐVN IV</v>
          </cell>
          <cell r="H22" t="str">
            <v>Rễ thái  phiến khô dày 1,5-2mm</v>
          </cell>
          <cell r="I22" t="str">
            <v>≤ 5kg</v>
          </cell>
          <cell r="J22" t="str">
            <v>Nhóm 1</v>
          </cell>
          <cell r="K22" t="str">
            <v>428/YDCT-QLD, 414/YDCT-QLD</v>
          </cell>
          <cell r="L22" t="str">
            <v>Công ty CP Dược liệu Việt Nam</v>
          </cell>
          <cell r="M22" t="str">
            <v>Kg</v>
          </cell>
          <cell r="N22">
            <v>908000</v>
          </cell>
          <cell r="O22">
            <v>577500</v>
          </cell>
          <cell r="P22">
            <v>1890</v>
          </cell>
          <cell r="Q22">
            <v>1091475000</v>
          </cell>
          <cell r="R22" t="str">
            <v>Công ty Cổ phần Dược liệu Việt Nam</v>
          </cell>
        </row>
        <row r="23">
          <cell r="C23" t="str">
            <v>E30</v>
          </cell>
          <cell r="D23" t="str">
            <v>Hà thủ ô đỏ</v>
          </cell>
          <cell r="E23" t="str">
            <v>Radix Fallopiae multiflorae</v>
          </cell>
          <cell r="F23" t="str">
            <v>B</v>
          </cell>
          <cell r="G23" t="str">
            <v>DĐVN IV</v>
          </cell>
          <cell r="H23" t="str">
            <v>Rễ thái lát đã chế phơi khô  dày 1-2 mm</v>
          </cell>
          <cell r="I23" t="str">
            <v>≤ 5kg</v>
          </cell>
          <cell r="J23" t="str">
            <v>Nhóm 1</v>
          </cell>
          <cell r="K23" t="str">
            <v>428/YDCT-QLD, 414/YDCT-QLD</v>
          </cell>
          <cell r="L23" t="str">
            <v>Công ty CP Dược liệu Việt Nam</v>
          </cell>
          <cell r="M23" t="str">
            <v>Kg</v>
          </cell>
          <cell r="N23">
            <v>350000</v>
          </cell>
          <cell r="O23">
            <v>248850</v>
          </cell>
          <cell r="P23">
            <v>1102.5</v>
          </cell>
          <cell r="Q23">
            <v>274357125</v>
          </cell>
          <cell r="R23" t="str">
            <v>Công ty Cổ phần Dược liệu Việt Nam</v>
          </cell>
        </row>
        <row r="24">
          <cell r="C24" t="str">
            <v>E31</v>
          </cell>
          <cell r="D24" t="str">
            <v>Hạnh nhân</v>
          </cell>
          <cell r="E24" t="str">
            <v>Semen Armeniacae amarum</v>
          </cell>
          <cell r="F24" t="str">
            <v>B</v>
          </cell>
          <cell r="G24" t="str">
            <v>DĐVN IV</v>
          </cell>
          <cell r="H24" t="str">
            <v>Loại  bỏ đầu nhọn và vỏ lụa ngoài phơi khô</v>
          </cell>
          <cell r="I24" t="str">
            <v>≤ 5kg</v>
          </cell>
          <cell r="J24" t="str">
            <v>Nhóm 1</v>
          </cell>
          <cell r="K24" t="str">
            <v>428/YDCT-QLD, 414/YDCT-QLD</v>
          </cell>
          <cell r="L24" t="str">
            <v>Công ty CP Dược liệu Việt Nam</v>
          </cell>
          <cell r="M24" t="str">
            <v>Kg</v>
          </cell>
          <cell r="N24">
            <v>550000</v>
          </cell>
          <cell r="O24">
            <v>299250</v>
          </cell>
          <cell r="P24">
            <v>99.5</v>
          </cell>
          <cell r="Q24">
            <v>29775375</v>
          </cell>
          <cell r="R24" t="str">
            <v>Công ty Cổ phần Dược liệu Việt Nam</v>
          </cell>
        </row>
        <row r="25">
          <cell r="C25" t="str">
            <v>E33</v>
          </cell>
          <cell r="D25" t="str">
            <v>Hoài sơn</v>
          </cell>
          <cell r="E25" t="str">
            <v>Tuber Dioscoreae persimilis</v>
          </cell>
          <cell r="F25" t="str">
            <v>N</v>
          </cell>
          <cell r="G25" t="str">
            <v>DĐVN IV</v>
          </cell>
          <cell r="H25" t="str">
            <v>Thân rễ thái phiến dày 1-1,5mm, sao vàng</v>
          </cell>
          <cell r="I25" t="str">
            <v>≤ 5kg</v>
          </cell>
          <cell r="J25" t="str">
            <v>Nhóm 1</v>
          </cell>
          <cell r="L25" t="str">
            <v>Công ty CP Dược liệu Việt Nam</v>
          </cell>
          <cell r="M25" t="str">
            <v>Kg</v>
          </cell>
          <cell r="N25">
            <v>200000</v>
          </cell>
          <cell r="O25">
            <v>106050</v>
          </cell>
          <cell r="P25">
            <v>748</v>
          </cell>
          <cell r="Q25">
            <v>79325400</v>
          </cell>
          <cell r="R25" t="str">
            <v>Công ty Cổ phần Dược liệu Việt Nam</v>
          </cell>
        </row>
        <row r="26">
          <cell r="C26" t="str">
            <v>E34</v>
          </cell>
          <cell r="D26" t="str">
            <v>Hoàng bá</v>
          </cell>
          <cell r="E26" t="str">
            <v>Cortex Phellodendri</v>
          </cell>
          <cell r="F26" t="str">
            <v>B</v>
          </cell>
          <cell r="G26" t="str">
            <v>DĐVN IV</v>
          </cell>
          <cell r="H26" t="str">
            <v>Vỏ thân thái phiến phơi sấy khô</v>
          </cell>
          <cell r="I26" t="str">
            <v>≤ 5kg</v>
          </cell>
          <cell r="J26" t="str">
            <v>Nhóm 1</v>
          </cell>
          <cell r="K26" t="str">
            <v>428/YDCT-QLD, 414/YDCT-QLD</v>
          </cell>
          <cell r="L26" t="str">
            <v>Công ty CP Dược liệu Việt Nam</v>
          </cell>
          <cell r="M26" t="str">
            <v>Kg</v>
          </cell>
          <cell r="N26">
            <v>357000</v>
          </cell>
          <cell r="O26">
            <v>238350</v>
          </cell>
          <cell r="P26">
            <v>140</v>
          </cell>
          <cell r="Q26">
            <v>33369000</v>
          </cell>
          <cell r="R26" t="str">
            <v>Công ty Cổ phần Dược liệu Việt Nam</v>
          </cell>
        </row>
        <row r="27">
          <cell r="C27" t="str">
            <v>E35</v>
          </cell>
          <cell r="D27" t="str">
            <v>Hoàng cầm</v>
          </cell>
          <cell r="E27" t="str">
            <v>Radix Scutellariae</v>
          </cell>
          <cell r="F27" t="str">
            <v>B</v>
          </cell>
          <cell r="G27" t="str">
            <v>DĐVN IV</v>
          </cell>
          <cell r="H27" t="str">
            <v>Rễ thái phiến khô dày 1-2 mm</v>
          </cell>
          <cell r="I27" t="str">
            <v>≤ 5kg</v>
          </cell>
          <cell r="J27" t="str">
            <v>Nhóm 1</v>
          </cell>
          <cell r="K27" t="str">
            <v>428/YDCT-QLD, 414/YDCT-QLD</v>
          </cell>
          <cell r="L27" t="str">
            <v>Công ty CP Dược liệu Việt Nam</v>
          </cell>
          <cell r="M27" t="str">
            <v>Kg</v>
          </cell>
          <cell r="N27">
            <v>550000</v>
          </cell>
          <cell r="O27">
            <v>302400</v>
          </cell>
          <cell r="P27">
            <v>142</v>
          </cell>
          <cell r="Q27">
            <v>42940800</v>
          </cell>
          <cell r="R27" t="str">
            <v>Công ty Cổ phần Dược liệu Việt Nam</v>
          </cell>
        </row>
        <row r="28">
          <cell r="C28" t="str">
            <v>E37</v>
          </cell>
          <cell r="D28" t="str">
            <v>Hoàng kỳ (Bạch kỳ)</v>
          </cell>
          <cell r="E28" t="str">
            <v>Radix Astragali membranacei</v>
          </cell>
          <cell r="F28" t="str">
            <v>B</v>
          </cell>
          <cell r="G28" t="str">
            <v>DĐVN IV</v>
          </cell>
          <cell r="H28" t="str">
            <v>Rễ thái phiến tẩm mật sao vàng dày 1,5-2 mm</v>
          </cell>
          <cell r="I28" t="str">
            <v>≤ 5kg</v>
          </cell>
          <cell r="J28" t="str">
            <v>Nhóm 1</v>
          </cell>
          <cell r="K28" t="str">
            <v>428/YDCT-QLD, 414/YDCT-QLD</v>
          </cell>
          <cell r="L28" t="str">
            <v>Công ty CP Dược liệu Việt Nam</v>
          </cell>
          <cell r="M28" t="str">
            <v>Kg</v>
          </cell>
          <cell r="N28">
            <v>490000</v>
          </cell>
          <cell r="O28">
            <v>288750</v>
          </cell>
          <cell r="P28">
            <v>854</v>
          </cell>
          <cell r="Q28">
            <v>246592500</v>
          </cell>
          <cell r="R28" t="str">
            <v>Công ty Cổ phần Dược liệu Việt Nam</v>
          </cell>
        </row>
        <row r="29">
          <cell r="C29" t="str">
            <v>E38</v>
          </cell>
          <cell r="D29" t="str">
            <v>Hoàng liên</v>
          </cell>
          <cell r="E29" t="str">
            <v>Rhizoma Coptidis</v>
          </cell>
          <cell r="F29" t="str">
            <v>B</v>
          </cell>
          <cell r="G29" t="str">
            <v>DĐVN IV</v>
          </cell>
          <cell r="H29" t="str">
            <v>Thân rễ thái phiến phơi khô   dày 1,5-2mm</v>
          </cell>
          <cell r="I29" t="str">
            <v>≤ 5kg</v>
          </cell>
          <cell r="J29" t="str">
            <v>Nhóm 1</v>
          </cell>
          <cell r="K29" t="str">
            <v>428/YDCT-QLD, 414/YDCT-QLD</v>
          </cell>
          <cell r="L29" t="str">
            <v>Công ty CP Dược liệu Việt Nam</v>
          </cell>
          <cell r="M29" t="str">
            <v>Kg</v>
          </cell>
          <cell r="N29">
            <v>1100000</v>
          </cell>
          <cell r="O29">
            <v>887250</v>
          </cell>
          <cell r="P29">
            <v>145.5</v>
          </cell>
          <cell r="Q29">
            <v>129094875</v>
          </cell>
          <cell r="R29" t="str">
            <v>Công ty Cổ phần Dược liệu Việt Nam</v>
          </cell>
        </row>
        <row r="30">
          <cell r="C30" t="str">
            <v>E39</v>
          </cell>
          <cell r="D30" t="str">
            <v>Hòe hoa</v>
          </cell>
          <cell r="E30" t="str">
            <v>Flos Styphnolobii japonici</v>
          </cell>
          <cell r="F30" t="str">
            <v>N</v>
          </cell>
          <cell r="G30" t="str">
            <v>DĐVN IV</v>
          </cell>
          <cell r="H30" t="str">
            <v>Nụ hoa sao vàng</v>
          </cell>
          <cell r="I30" t="str">
            <v>≤ 5kg</v>
          </cell>
          <cell r="J30" t="str">
            <v>Nhóm 1</v>
          </cell>
          <cell r="L30" t="str">
            <v>Công ty CP Dược liệu Việt Nam</v>
          </cell>
          <cell r="M30" t="str">
            <v>Kg</v>
          </cell>
          <cell r="N30">
            <v>515000</v>
          </cell>
          <cell r="O30">
            <v>189000</v>
          </cell>
          <cell r="P30">
            <v>279</v>
          </cell>
          <cell r="Q30">
            <v>52731000</v>
          </cell>
          <cell r="R30" t="str">
            <v>Công ty Cổ phần Dược liệu Việt Nam</v>
          </cell>
        </row>
        <row r="31">
          <cell r="C31" t="str">
            <v>E40</v>
          </cell>
          <cell r="D31" t="str">
            <v>Hương phụ</v>
          </cell>
          <cell r="E31" t="str">
            <v>Rhizoma Cyperi</v>
          </cell>
          <cell r="F31" t="str">
            <v>N</v>
          </cell>
          <cell r="G31" t="str">
            <v>DĐVN IV</v>
          </cell>
          <cell r="H31" t="str">
            <v>Thân rễ  thái lát mỏng tứ chế ( mảnh vở màu nâu đen)</v>
          </cell>
          <cell r="I31" t="str">
            <v>≤ 5kg</v>
          </cell>
          <cell r="J31" t="str">
            <v>Nhóm 1</v>
          </cell>
          <cell r="L31" t="str">
            <v>Công ty CP Dược liệu Việt Nam</v>
          </cell>
          <cell r="M31" t="str">
            <v>Kg</v>
          </cell>
          <cell r="N31">
            <v>165000</v>
          </cell>
          <cell r="O31">
            <v>96600</v>
          </cell>
          <cell r="P31">
            <v>338.5</v>
          </cell>
          <cell r="Q31">
            <v>32699100</v>
          </cell>
          <cell r="R31" t="str">
            <v>Công ty Cổ phần Dược liệu Việt Nam</v>
          </cell>
        </row>
        <row r="32">
          <cell r="C32" t="str">
            <v>E41</v>
          </cell>
          <cell r="D32" t="str">
            <v>Huyền hồ</v>
          </cell>
          <cell r="E32" t="str">
            <v>Tuber Corydalis</v>
          </cell>
          <cell r="F32" t="str">
            <v>B</v>
          </cell>
          <cell r="G32" t="str">
            <v>DĐVN IV</v>
          </cell>
          <cell r="H32" t="str">
            <v xml:space="preserve">Thân rễ thái phiến khô </v>
          </cell>
          <cell r="I32" t="str">
            <v>≤ 5kg</v>
          </cell>
          <cell r="J32" t="str">
            <v>Nhóm 1</v>
          </cell>
          <cell r="K32" t="str">
            <v>428/YDCT-QLD, 414/YDCT-QLD</v>
          </cell>
          <cell r="L32" t="str">
            <v>Công ty CP Dược liệu Việt Nam</v>
          </cell>
          <cell r="M32" t="str">
            <v>Kg</v>
          </cell>
          <cell r="N32">
            <v>800000</v>
          </cell>
          <cell r="O32">
            <v>552300</v>
          </cell>
          <cell r="P32">
            <v>61.5</v>
          </cell>
          <cell r="Q32">
            <v>33966450</v>
          </cell>
          <cell r="R32" t="str">
            <v>Công ty Cổ phần Dược liệu Việt Nam</v>
          </cell>
        </row>
        <row r="33">
          <cell r="C33" t="str">
            <v>E42</v>
          </cell>
          <cell r="D33" t="str">
            <v>Huyền sâm</v>
          </cell>
          <cell r="E33" t="str">
            <v>Radix Scrophulariae</v>
          </cell>
          <cell r="F33" t="str">
            <v>B</v>
          </cell>
          <cell r="G33" t="str">
            <v>DĐVN IV</v>
          </cell>
          <cell r="H33" t="str">
            <v>Rễ thái phiến phơi khô dày 1-2 mm</v>
          </cell>
          <cell r="I33" t="str">
            <v>≤ 5kg</v>
          </cell>
          <cell r="J33" t="str">
            <v>Nhóm 1</v>
          </cell>
          <cell r="K33" t="str">
            <v>428/YDCT-QLD, 414/YDCT-QLD</v>
          </cell>
          <cell r="L33" t="str">
            <v>Công ty CP Dược liệu Việt Nam</v>
          </cell>
          <cell r="M33" t="str">
            <v>Kg</v>
          </cell>
          <cell r="N33">
            <v>310000</v>
          </cell>
          <cell r="O33">
            <v>187950</v>
          </cell>
          <cell r="P33">
            <v>159.5</v>
          </cell>
          <cell r="Q33">
            <v>29978025</v>
          </cell>
          <cell r="R33" t="str">
            <v>Công ty Cổ phần Dược liệu Việt Nam</v>
          </cell>
        </row>
        <row r="34">
          <cell r="C34" t="str">
            <v>E43</v>
          </cell>
          <cell r="D34" t="str">
            <v>Huyết giác</v>
          </cell>
          <cell r="E34" t="str">
            <v>Lignum Dracaenae cambodianae</v>
          </cell>
          <cell r="F34" t="str">
            <v>N</v>
          </cell>
          <cell r="G34" t="str">
            <v>DĐVN IV</v>
          </cell>
          <cell r="H34" t="str">
            <v>Lõi gỗ thái phiến mỏng</v>
          </cell>
          <cell r="I34" t="str">
            <v>≤ 5kg</v>
          </cell>
          <cell r="J34" t="str">
            <v>Nhóm 1</v>
          </cell>
          <cell r="L34" t="str">
            <v>Công ty CP Dược liệu Việt Nam</v>
          </cell>
          <cell r="M34" t="str">
            <v>Kg</v>
          </cell>
          <cell r="N34">
            <v>200000</v>
          </cell>
          <cell r="O34">
            <v>127050</v>
          </cell>
          <cell r="P34">
            <v>326.5</v>
          </cell>
          <cell r="Q34">
            <v>41481825</v>
          </cell>
          <cell r="R34" t="str">
            <v>Công ty Cổ phần Dược liệu Việt Nam</v>
          </cell>
        </row>
        <row r="35">
          <cell r="C35" t="str">
            <v>E49</v>
          </cell>
          <cell r="D35" t="str">
            <v>Mạch môn</v>
          </cell>
          <cell r="E35" t="str">
            <v>Radix Ophiopogonis japonici</v>
          </cell>
          <cell r="F35" t="str">
            <v>N</v>
          </cell>
          <cell r="G35" t="str">
            <v>DĐVN IV</v>
          </cell>
          <cell r="H35" t="str">
            <v>Rễ củ bỏ lõi sao vàng</v>
          </cell>
          <cell r="I35" t="str">
            <v>≤ 5kg</v>
          </cell>
          <cell r="J35" t="str">
            <v>Nhóm 1</v>
          </cell>
          <cell r="L35" t="str">
            <v>Công ty CP Dược liệu Việt Nam</v>
          </cell>
          <cell r="M35" t="str">
            <v>Kg</v>
          </cell>
          <cell r="N35">
            <v>255000</v>
          </cell>
          <cell r="O35">
            <v>118650</v>
          </cell>
          <cell r="P35">
            <v>237.5</v>
          </cell>
          <cell r="Q35">
            <v>28179375</v>
          </cell>
          <cell r="R35" t="str">
            <v>Công ty Cổ phần Dược liệu Việt Nam</v>
          </cell>
        </row>
        <row r="36">
          <cell r="C36" t="str">
            <v>E51</v>
          </cell>
          <cell r="D36" t="str">
            <v>Mẫu đơn bì</v>
          </cell>
          <cell r="E36" t="str">
            <v>Cortex  Paeoniae suffruticosae</v>
          </cell>
          <cell r="F36" t="str">
            <v>B</v>
          </cell>
          <cell r="G36" t="str">
            <v>DĐVN IV</v>
          </cell>
          <cell r="H36" t="str">
            <v>Vỏ rễ  thái phiến phơi khô</v>
          </cell>
          <cell r="I36" t="str">
            <v>≤ 5kg</v>
          </cell>
          <cell r="J36" t="str">
            <v>Nhóm 1</v>
          </cell>
          <cell r="K36" t="str">
            <v>428/YDCT-QLD, 414/YDCT-QLD</v>
          </cell>
          <cell r="L36" t="str">
            <v>Công ty CP Dược liệu Việt Nam</v>
          </cell>
          <cell r="M36" t="str">
            <v>Kg</v>
          </cell>
          <cell r="N36">
            <v>567000</v>
          </cell>
          <cell r="O36">
            <v>346500</v>
          </cell>
          <cell r="P36">
            <v>275.5</v>
          </cell>
          <cell r="Q36">
            <v>95460750</v>
          </cell>
          <cell r="R36" t="str">
            <v>Công ty Cổ phần Dược liệu Việt Nam</v>
          </cell>
        </row>
        <row r="37">
          <cell r="C37" t="str">
            <v>E54</v>
          </cell>
          <cell r="D37" t="str">
            <v>Mộc qua</v>
          </cell>
          <cell r="E37" t="str">
            <v>Fructus Chaenomelis speciosae</v>
          </cell>
          <cell r="F37" t="str">
            <v>B</v>
          </cell>
          <cell r="G37" t="str">
            <v>DĐVN IV</v>
          </cell>
          <cell r="H37" t="str">
            <v>Quả thái phiến mỏng phơi khô</v>
          </cell>
          <cell r="I37" t="str">
            <v>≤ 5kg</v>
          </cell>
          <cell r="J37" t="str">
            <v>Nhóm 1</v>
          </cell>
          <cell r="K37" t="str">
            <v>428/YDCT-QLD, 414/YDCT-QLD</v>
          </cell>
          <cell r="L37" t="str">
            <v>Công ty CP Dược liệu Việt Nam</v>
          </cell>
          <cell r="M37" t="str">
            <v>Kg</v>
          </cell>
          <cell r="N37">
            <v>230000</v>
          </cell>
          <cell r="O37">
            <v>158550</v>
          </cell>
          <cell r="P37">
            <v>246</v>
          </cell>
          <cell r="Q37">
            <v>39003300</v>
          </cell>
          <cell r="R37" t="str">
            <v>Công ty Cổ phần Dược liệu Việt Nam</v>
          </cell>
        </row>
        <row r="38">
          <cell r="C38" t="str">
            <v>E57</v>
          </cell>
          <cell r="D38" t="str">
            <v>Ngũ gia bì chân chim</v>
          </cell>
          <cell r="E38" t="str">
            <v>Cortex Schefflerae heptaphyllae</v>
          </cell>
          <cell r="F38" t="str">
            <v>N</v>
          </cell>
          <cell r="G38" t="str">
            <v>DĐVN IV</v>
          </cell>
          <cell r="H38" t="str">
            <v>Vỏ thân, cành thái lát khô cắt đoạn ngắn</v>
          </cell>
          <cell r="I38" t="str">
            <v>≤ 5kg</v>
          </cell>
          <cell r="J38" t="str">
            <v>Nhóm 1</v>
          </cell>
          <cell r="L38" t="str">
            <v>Công ty CP Dược liệu Việt Nam</v>
          </cell>
          <cell r="M38" t="str">
            <v>Kg</v>
          </cell>
          <cell r="N38">
            <v>156000</v>
          </cell>
          <cell r="O38">
            <v>64050</v>
          </cell>
          <cell r="P38">
            <v>523.5</v>
          </cell>
          <cell r="Q38">
            <v>33530175</v>
          </cell>
          <cell r="R38" t="str">
            <v>Công ty Cổ phần Dược liệu Việt Nam</v>
          </cell>
        </row>
        <row r="39">
          <cell r="C39" t="str">
            <v>E58</v>
          </cell>
          <cell r="D39" t="str">
            <v>Ngưu tất</v>
          </cell>
          <cell r="E39" t="str">
            <v>Radix Achyranthis bidentatae</v>
          </cell>
          <cell r="F39" t="str">
            <v>B</v>
          </cell>
          <cell r="G39" t="str">
            <v>DĐVN IV</v>
          </cell>
          <cell r="H39" t="str">
            <v>Rễ thái phiến khô dày 1-2mm hoặc đoạn ngắn</v>
          </cell>
          <cell r="I39" t="str">
            <v>≤ 5kg</v>
          </cell>
          <cell r="J39" t="str">
            <v>Nhóm 1</v>
          </cell>
          <cell r="K39" t="str">
            <v>428/YDCT-QLD, 414/YDCT-QLD</v>
          </cell>
          <cell r="L39" t="str">
            <v>Công ty CP Dược liệu Việt Nam</v>
          </cell>
          <cell r="M39" t="str">
            <v>Kg</v>
          </cell>
          <cell r="N39">
            <v>440000</v>
          </cell>
          <cell r="O39">
            <v>263550</v>
          </cell>
          <cell r="P39">
            <v>1405</v>
          </cell>
          <cell r="Q39">
            <v>370287750</v>
          </cell>
          <cell r="R39" t="str">
            <v>Công ty Cổ phần Dược liệu Việt Nam</v>
          </cell>
        </row>
        <row r="40">
          <cell r="C40" t="str">
            <v>E59</v>
          </cell>
          <cell r="D40" t="str">
            <v>Nhục thung dung</v>
          </cell>
          <cell r="E40" t="str">
            <v>Herba Cistanches</v>
          </cell>
          <cell r="F40" t="str">
            <v>B</v>
          </cell>
          <cell r="G40" t="str">
            <v>DĐVN IV</v>
          </cell>
          <cell r="H40" t="str">
            <v>Thân thái phiến khô dày 1- 1,5mm</v>
          </cell>
          <cell r="I40" t="str">
            <v>≤ 5kg</v>
          </cell>
          <cell r="J40" t="str">
            <v>Nhóm 1</v>
          </cell>
          <cell r="K40" t="str">
            <v>428/YDCT-QLD, 414/YDCT-QLD</v>
          </cell>
          <cell r="L40" t="str">
            <v>Công ty CP Dược liệu Việt Nam</v>
          </cell>
          <cell r="M40" t="str">
            <v>Kg</v>
          </cell>
          <cell r="N40">
            <v>1500000</v>
          </cell>
          <cell r="O40">
            <v>943950</v>
          </cell>
          <cell r="P40">
            <v>70</v>
          </cell>
          <cell r="Q40">
            <v>66076500</v>
          </cell>
          <cell r="R40" t="str">
            <v>Công ty Cổ phần Dược liệu Việt Nam</v>
          </cell>
        </row>
        <row r="41">
          <cell r="C41" t="str">
            <v>E61</v>
          </cell>
          <cell r="D41" t="str">
            <v>Ô tặc cốt</v>
          </cell>
          <cell r="E41" t="str">
            <v>Os Sepiae</v>
          </cell>
          <cell r="F41" t="str">
            <v>N</v>
          </cell>
          <cell r="G41" t="str">
            <v>DĐVN IV</v>
          </cell>
          <cell r="H41" t="str">
            <v>Mai mực thái phiến bỏ vỏ cứng sao qua</v>
          </cell>
          <cell r="I41" t="str">
            <v>≤ 5kg</v>
          </cell>
          <cell r="J41" t="str">
            <v>Nhóm 1</v>
          </cell>
          <cell r="L41" t="str">
            <v>Công ty CP Dược liệu Việt Nam</v>
          </cell>
          <cell r="M41" t="str">
            <v>Kg</v>
          </cell>
          <cell r="N41">
            <v>185000</v>
          </cell>
          <cell r="O41">
            <v>166950</v>
          </cell>
          <cell r="P41">
            <v>211</v>
          </cell>
          <cell r="Q41">
            <v>35226450</v>
          </cell>
          <cell r="R41" t="str">
            <v>Công ty Cổ phần Dược liệu Việt Nam</v>
          </cell>
        </row>
        <row r="42">
          <cell r="C42" t="str">
            <v>E62</v>
          </cell>
          <cell r="D42" t="str">
            <v>Phòng Phong</v>
          </cell>
          <cell r="E42" t="str">
            <v>Radix Saposhnikoviae divaricatae</v>
          </cell>
          <cell r="F42" t="str">
            <v>B</v>
          </cell>
          <cell r="G42" t="str">
            <v>DĐVN IV</v>
          </cell>
          <cell r="H42" t="str">
            <v>Rễ thái phiến khô dày 1-2mm hoặc cắt đoạn ngắn</v>
          </cell>
          <cell r="I42" t="str">
            <v>≤ 5kg</v>
          </cell>
          <cell r="J42" t="str">
            <v>Nhóm 1</v>
          </cell>
          <cell r="K42" t="str">
            <v>428/YDCT-QLD, 414/YDCT-QLD</v>
          </cell>
          <cell r="L42" t="str">
            <v>Công ty CP Dược liệu Việt Nam</v>
          </cell>
          <cell r="M42" t="str">
            <v>Kg</v>
          </cell>
          <cell r="N42">
            <v>1700000</v>
          </cell>
          <cell r="O42">
            <v>996450</v>
          </cell>
          <cell r="P42">
            <v>995</v>
          </cell>
          <cell r="Q42">
            <v>991467750</v>
          </cell>
          <cell r="R42" t="str">
            <v>Công ty Cổ phần Dược liệu Việt Nam</v>
          </cell>
        </row>
        <row r="43">
          <cell r="C43" t="str">
            <v>E63</v>
          </cell>
          <cell r="D43" t="str">
            <v>Phụ tử chế (Hắc phụ)</v>
          </cell>
          <cell r="E43" t="str">
            <v>Radix Aconiti lateralis praeparata</v>
          </cell>
          <cell r="F43" t="str">
            <v>B</v>
          </cell>
          <cell r="G43" t="str">
            <v>DĐVN IV</v>
          </cell>
          <cell r="H43" t="str">
            <v xml:space="preserve"> Rễ củ con đã chế  thái phiến dày 2-3mm</v>
          </cell>
          <cell r="I43" t="str">
            <v>≤ 5kg</v>
          </cell>
          <cell r="J43" t="str">
            <v>Nhóm 1</v>
          </cell>
          <cell r="K43" t="str">
            <v>428/YDCT-QLD, 414/YDCT-QLD</v>
          </cell>
          <cell r="L43" t="str">
            <v>Công ty CP Dược liệu Việt Nam</v>
          </cell>
          <cell r="M43" t="str">
            <v>Kg</v>
          </cell>
          <cell r="N43">
            <v>600000</v>
          </cell>
          <cell r="O43">
            <v>477750</v>
          </cell>
          <cell r="P43">
            <v>204</v>
          </cell>
          <cell r="Q43">
            <v>97461000</v>
          </cell>
          <cell r="R43" t="str">
            <v>Công ty Cổ phần Dược liệu Việt Nam</v>
          </cell>
        </row>
        <row r="44">
          <cell r="C44" t="str">
            <v>E64</v>
          </cell>
          <cell r="D44" t="str">
            <v>Phục Thần</v>
          </cell>
          <cell r="E44" t="str">
            <v>Poria</v>
          </cell>
          <cell r="F44" t="str">
            <v>B</v>
          </cell>
          <cell r="G44" t="str">
            <v>DĐVN IV</v>
          </cell>
          <cell r="H44" t="str">
            <v>Thể quả nấm (có lõi rễ cây Thông)  thái phiến phơi khô</v>
          </cell>
          <cell r="I44" t="str">
            <v>≤ 5kg</v>
          </cell>
          <cell r="J44" t="str">
            <v>Nhóm 1</v>
          </cell>
          <cell r="K44" t="str">
            <v>428/YDCT-QLD, 414/YDCT-QLD</v>
          </cell>
          <cell r="L44" t="str">
            <v>Công ty CP Dược liệu Việt Nam</v>
          </cell>
          <cell r="M44" t="str">
            <v>Kg</v>
          </cell>
          <cell r="N44">
            <v>368000</v>
          </cell>
          <cell r="O44">
            <v>328650</v>
          </cell>
          <cell r="P44">
            <v>246</v>
          </cell>
          <cell r="Q44">
            <v>80847900</v>
          </cell>
          <cell r="R44" t="str">
            <v>Công ty Cổ phần Dược liệu Việt Nam</v>
          </cell>
        </row>
        <row r="45">
          <cell r="C45" t="str">
            <v>E65</v>
          </cell>
          <cell r="D45" t="str">
            <v>Quế nhục</v>
          </cell>
          <cell r="E45" t="str">
            <v>Cortex Cinnamomi</v>
          </cell>
          <cell r="F45" t="str">
            <v>N</v>
          </cell>
          <cell r="G45" t="str">
            <v>DĐVN IV</v>
          </cell>
          <cell r="H45" t="str">
            <v>Vỏ thân thái phiến khô (đoạn ngắn 2-3cm)</v>
          </cell>
          <cell r="I45" t="str">
            <v>≤ 5kg</v>
          </cell>
          <cell r="J45" t="str">
            <v>Nhóm 1</v>
          </cell>
          <cell r="L45" t="str">
            <v>Công ty CP Dược liệu Việt Nam</v>
          </cell>
          <cell r="M45" t="str">
            <v>Kg</v>
          </cell>
          <cell r="N45">
            <v>210000</v>
          </cell>
          <cell r="O45">
            <v>128100</v>
          </cell>
          <cell r="P45">
            <v>181.5</v>
          </cell>
          <cell r="Q45">
            <v>23250150</v>
          </cell>
          <cell r="R45" t="str">
            <v>Công ty Cổ phần Dược liệu Việt Nam</v>
          </cell>
        </row>
        <row r="46">
          <cell r="C46" t="str">
            <v>E66</v>
          </cell>
          <cell r="D46" t="str">
            <v>Sa sâm</v>
          </cell>
          <cell r="E46" t="str">
            <v>Radix Glehniae</v>
          </cell>
          <cell r="F46" t="str">
            <v>B</v>
          </cell>
          <cell r="G46" t="str">
            <v>DĐVN IV</v>
          </cell>
          <cell r="H46" t="str">
            <v>Rễ  phơi  khô thái phiến dày 2-3mm hoặc đoạn ngắn</v>
          </cell>
          <cell r="I46" t="str">
            <v>≤ 5kg</v>
          </cell>
          <cell r="J46" t="str">
            <v>Nhóm 1</v>
          </cell>
          <cell r="K46" t="str">
            <v>428/YDCT-QLD, 414/YDCT-QLD</v>
          </cell>
          <cell r="L46" t="str">
            <v>Công ty CP Dược liệu Việt Nam</v>
          </cell>
          <cell r="M46" t="str">
            <v>Kg</v>
          </cell>
          <cell r="N46">
            <v>690000</v>
          </cell>
          <cell r="O46">
            <v>528150</v>
          </cell>
          <cell r="P46">
            <v>160</v>
          </cell>
          <cell r="Q46">
            <v>84504000</v>
          </cell>
          <cell r="R46" t="str">
            <v>Công ty Cổ phần Dược liệu Việt Nam</v>
          </cell>
        </row>
        <row r="47">
          <cell r="C47" t="str">
            <v>E67</v>
          </cell>
          <cell r="D47" t="str">
            <v>Sinh địa</v>
          </cell>
          <cell r="E47" t="str">
            <v>Radix Rehmanniae glutinosae</v>
          </cell>
          <cell r="F47" t="str">
            <v>B</v>
          </cell>
          <cell r="G47" t="str">
            <v>DĐVN IV</v>
          </cell>
          <cell r="H47" t="str">
            <v>Rễ củ thái phiến khô nhuận (phiến dày 1,5-2 mm)</v>
          </cell>
          <cell r="I47" t="str">
            <v>≤ 5kg</v>
          </cell>
          <cell r="J47" t="str">
            <v>Nhóm 1</v>
          </cell>
          <cell r="K47" t="str">
            <v>428/YDCT-QLD, 414/YDCT-QLD</v>
          </cell>
          <cell r="L47" t="str">
            <v>Công ty CP Dược liệu Việt Nam</v>
          </cell>
          <cell r="M47" t="str">
            <v>Kg</v>
          </cell>
          <cell r="N47">
            <v>310000</v>
          </cell>
          <cell r="O47">
            <v>148050</v>
          </cell>
          <cell r="P47">
            <v>294</v>
          </cell>
          <cell r="Q47">
            <v>43526700</v>
          </cell>
          <cell r="R47" t="str">
            <v>Công ty Cổ phần Dược liệu Việt Nam</v>
          </cell>
        </row>
        <row r="48">
          <cell r="C48" t="str">
            <v>E68</v>
          </cell>
          <cell r="D48" t="str">
            <v>Tần giao</v>
          </cell>
          <cell r="E48" t="str">
            <v>Radix Gentianae macrophyllae</v>
          </cell>
          <cell r="F48" t="str">
            <v>B</v>
          </cell>
          <cell r="G48" t="str">
            <v>DĐVN IV</v>
          </cell>
          <cell r="H48" t="str">
            <v>Rễ thái lát hoặc cắt khúc ngắn phơi khô</v>
          </cell>
          <cell r="I48" t="str">
            <v>≤ 5kg</v>
          </cell>
          <cell r="J48" t="str">
            <v>Nhóm 1</v>
          </cell>
          <cell r="K48" t="str">
            <v>428/YDCT-QLD, 414/YDCT-QLD</v>
          </cell>
          <cell r="L48" t="str">
            <v>Công ty CP Dược liệu Việt Nam</v>
          </cell>
          <cell r="M48" t="str">
            <v>Kg</v>
          </cell>
          <cell r="N48">
            <v>1214000</v>
          </cell>
          <cell r="O48">
            <v>878850</v>
          </cell>
          <cell r="P48">
            <v>749.5</v>
          </cell>
          <cell r="Q48">
            <v>658698075</v>
          </cell>
          <cell r="R48" t="str">
            <v>Công ty Cổ phần Dược liệu Việt Nam</v>
          </cell>
        </row>
        <row r="49">
          <cell r="C49" t="str">
            <v>E69</v>
          </cell>
          <cell r="D49" t="str">
            <v>Táo nhân</v>
          </cell>
          <cell r="E49" t="str">
            <v>Semen Ziziphi mauritianae</v>
          </cell>
          <cell r="F49" t="str">
            <v>B</v>
          </cell>
          <cell r="G49" t="str">
            <v>DĐVN IV</v>
          </cell>
          <cell r="H49" t="str">
            <v>Hạt sao đến có màu vỏ đen, ruột vàng.</v>
          </cell>
          <cell r="I49" t="str">
            <v>≤ 5kg</v>
          </cell>
          <cell r="J49" t="str">
            <v>Nhóm 1</v>
          </cell>
          <cell r="K49" t="str">
            <v>428/YDCT-QLD, 414/YDCT-QLD</v>
          </cell>
          <cell r="L49" t="str">
            <v>Công ty CP Dược liệu Việt Nam</v>
          </cell>
          <cell r="M49" t="str">
            <v>Kg</v>
          </cell>
          <cell r="N49">
            <v>1054000</v>
          </cell>
          <cell r="O49">
            <v>549150</v>
          </cell>
          <cell r="P49">
            <v>472.5</v>
          </cell>
          <cell r="Q49">
            <v>259473375</v>
          </cell>
          <cell r="R49" t="str">
            <v>Công ty Cổ phần Dược liệu Việt Nam</v>
          </cell>
        </row>
        <row r="50">
          <cell r="C50" t="str">
            <v>E71</v>
          </cell>
          <cell r="D50" t="str">
            <v>Thạch xương bồ</v>
          </cell>
          <cell r="E50" t="str">
            <v>Rhizoma Acori graminei</v>
          </cell>
          <cell r="F50" t="str">
            <v>N</v>
          </cell>
          <cell r="G50" t="str">
            <v>DĐVN IV</v>
          </cell>
          <cell r="H50" t="str">
            <v>Thân rễ  khô thái phiến dày 1,5-2mm</v>
          </cell>
          <cell r="I50" t="str">
            <v>≤ 5kg</v>
          </cell>
          <cell r="J50" t="str">
            <v>Nhóm 1</v>
          </cell>
          <cell r="L50" t="str">
            <v>Công ty CP Dược liệu Việt Nam</v>
          </cell>
          <cell r="M50" t="str">
            <v>Kg</v>
          </cell>
          <cell r="N50">
            <v>300000</v>
          </cell>
          <cell r="O50">
            <v>158550</v>
          </cell>
          <cell r="P50">
            <v>348</v>
          </cell>
          <cell r="Q50">
            <v>55175400</v>
          </cell>
          <cell r="R50" t="str">
            <v>Công ty Cổ phần Dược liệu Việt Nam</v>
          </cell>
        </row>
        <row r="51">
          <cell r="C51" t="str">
            <v>E76</v>
          </cell>
          <cell r="D51" t="str">
            <v>Thiên niên kiện</v>
          </cell>
          <cell r="E51" t="str">
            <v>Rhizoma Homalomenae occultae</v>
          </cell>
          <cell r="F51" t="str">
            <v>N</v>
          </cell>
          <cell r="G51" t="str">
            <v>DĐVN IV</v>
          </cell>
          <cell r="H51" t="str">
            <v>Thân rễ phơi  sấy khô thái phiến dày 1-2mm</v>
          </cell>
          <cell r="I51" t="str">
            <v>≤ 5kg</v>
          </cell>
          <cell r="J51" t="str">
            <v>Nhóm 1</v>
          </cell>
          <cell r="L51" t="str">
            <v>Công ty CP Dược liệu Việt Nam</v>
          </cell>
          <cell r="M51" t="str">
            <v>Kg</v>
          </cell>
          <cell r="N51">
            <v>200000</v>
          </cell>
          <cell r="O51">
            <v>95550</v>
          </cell>
          <cell r="P51">
            <v>602</v>
          </cell>
          <cell r="Q51">
            <v>57521100</v>
          </cell>
          <cell r="R51" t="str">
            <v>Công ty Cổ phần Dược liệu Việt Nam</v>
          </cell>
        </row>
        <row r="52">
          <cell r="C52" t="str">
            <v>E77</v>
          </cell>
          <cell r="D52" t="str">
            <v>Thổ bối mẫu</v>
          </cell>
          <cell r="E52" t="str">
            <v>Bulbus pseudolarix</v>
          </cell>
          <cell r="F52" t="str">
            <v>B</v>
          </cell>
          <cell r="G52" t="str">
            <v>TCCS</v>
          </cell>
          <cell r="H52" t="str">
            <v>Thân hành phơi sấy khô thái phiến</v>
          </cell>
          <cell r="I52" t="str">
            <v>≤ 5kg</v>
          </cell>
          <cell r="J52" t="str">
            <v>Nhóm 1</v>
          </cell>
          <cell r="K52" t="str">
            <v>428/YDCT-QLD, 414/YDCT-QLD</v>
          </cell>
          <cell r="L52" t="str">
            <v>Công ty CP Dược liệu Việt Nam</v>
          </cell>
          <cell r="M52" t="str">
            <v>Kg</v>
          </cell>
          <cell r="N52">
            <v>1200000</v>
          </cell>
          <cell r="O52">
            <v>897750</v>
          </cell>
          <cell r="P52">
            <v>151</v>
          </cell>
          <cell r="Q52">
            <v>135560250</v>
          </cell>
          <cell r="R52" t="str">
            <v>Công ty Cổ phần Dược liệu Việt Nam</v>
          </cell>
        </row>
        <row r="53">
          <cell r="C53" t="str">
            <v>E78</v>
          </cell>
          <cell r="D53" t="str">
            <v>Thổ phục linh</v>
          </cell>
          <cell r="E53" t="str">
            <v>Rhizoma Smilacis glabrae</v>
          </cell>
          <cell r="F53" t="str">
            <v>N</v>
          </cell>
          <cell r="G53" t="str">
            <v>DĐVN IV</v>
          </cell>
          <cell r="H53" t="str">
            <v>Thân rễ, thái phiến</v>
          </cell>
          <cell r="I53" t="str">
            <v>≤ 5kg</v>
          </cell>
          <cell r="J53" t="str">
            <v>Nhóm 1</v>
          </cell>
          <cell r="L53" t="str">
            <v>Công ty CP Dược liệu Việt Nam</v>
          </cell>
          <cell r="M53" t="str">
            <v>Kg</v>
          </cell>
          <cell r="N53">
            <v>200000</v>
          </cell>
          <cell r="O53">
            <v>103950</v>
          </cell>
          <cell r="P53">
            <v>1164</v>
          </cell>
          <cell r="Q53">
            <v>120997800</v>
          </cell>
          <cell r="R53" t="str">
            <v>Công ty Cổ phần Dược liệu Việt Nam</v>
          </cell>
        </row>
        <row r="54">
          <cell r="C54" t="str">
            <v>E80</v>
          </cell>
          <cell r="D54" t="str">
            <v>Thương truật</v>
          </cell>
          <cell r="E54" t="str">
            <v>Rhizoma Atractylodis</v>
          </cell>
          <cell r="F54" t="str">
            <v>B</v>
          </cell>
          <cell r="G54" t="str">
            <v>DĐVN IV</v>
          </cell>
          <cell r="H54" t="str">
            <v>Thân rễ phơi khô thái phiến dày 1-2mm</v>
          </cell>
          <cell r="I54" t="str">
            <v>≤ 5kg</v>
          </cell>
          <cell r="J54" t="str">
            <v>Nhóm 1</v>
          </cell>
          <cell r="K54" t="str">
            <v>428/YDCT-QLD, 414/YDCT-QLD</v>
          </cell>
          <cell r="L54" t="str">
            <v>Công ty CP Dược liệu Việt Nam</v>
          </cell>
          <cell r="M54" t="str">
            <v>Kg</v>
          </cell>
          <cell r="N54">
            <v>795000</v>
          </cell>
          <cell r="O54">
            <v>588000</v>
          </cell>
          <cell r="P54">
            <v>380</v>
          </cell>
          <cell r="Q54">
            <v>223440000</v>
          </cell>
          <cell r="R54" t="str">
            <v>Công ty Cổ phần Dược liệu Việt Nam</v>
          </cell>
        </row>
        <row r="55">
          <cell r="C55" t="str">
            <v>E82</v>
          </cell>
          <cell r="D55" t="str">
            <v>Trạch tả</v>
          </cell>
          <cell r="E55" t="str">
            <v>Rhizoma Alismatis</v>
          </cell>
          <cell r="F55" t="str">
            <v>N</v>
          </cell>
          <cell r="G55" t="str">
            <v>DĐVN IV</v>
          </cell>
          <cell r="H55" t="str">
            <v>Thân rễ thái phiến tẩm muối sao vàng</v>
          </cell>
          <cell r="I55" t="str">
            <v>≤ 5kg</v>
          </cell>
          <cell r="J55" t="str">
            <v>Nhóm 1</v>
          </cell>
          <cell r="L55" t="str">
            <v>Công ty CP Dược liệu Việt Nam</v>
          </cell>
          <cell r="M55" t="str">
            <v>Kg</v>
          </cell>
          <cell r="N55">
            <v>300000</v>
          </cell>
          <cell r="O55">
            <v>133350</v>
          </cell>
          <cell r="P55">
            <v>311.5</v>
          </cell>
          <cell r="Q55">
            <v>41538525</v>
          </cell>
          <cell r="R55" t="str">
            <v>Công ty Cổ phần Dược liệu Việt Nam</v>
          </cell>
        </row>
        <row r="56">
          <cell r="C56" t="str">
            <v>E83</v>
          </cell>
          <cell r="D56" t="str">
            <v>Tri mẫu</v>
          </cell>
          <cell r="E56" t="str">
            <v>Rhizoma Anemarrhenae</v>
          </cell>
          <cell r="F56" t="str">
            <v>B</v>
          </cell>
          <cell r="G56" t="str">
            <v>DĐVN IV</v>
          </cell>
          <cell r="H56" t="str">
            <v>Thân rễ phơi sấy khô thái phiến dày 1-2 mm bỏ lông và chất vụn</v>
          </cell>
          <cell r="I56" t="str">
            <v>≤ 5kg</v>
          </cell>
          <cell r="J56" t="str">
            <v>Nhóm 1</v>
          </cell>
          <cell r="K56" t="str">
            <v>428/YDCT-QLD, 414/YDCT-QLD</v>
          </cell>
          <cell r="L56" t="str">
            <v>Công ty CP Dược liệu Việt Nam</v>
          </cell>
          <cell r="M56" t="str">
            <v>Kg</v>
          </cell>
          <cell r="N56">
            <v>272000</v>
          </cell>
          <cell r="O56">
            <v>243600</v>
          </cell>
          <cell r="P56">
            <v>39</v>
          </cell>
          <cell r="Q56">
            <v>9500400</v>
          </cell>
          <cell r="R56" t="str">
            <v>Công ty Cổ phần Dược liệu Việt Nam</v>
          </cell>
        </row>
        <row r="57">
          <cell r="C57" t="str">
            <v>E84</v>
          </cell>
          <cell r="D57" t="str">
            <v>Trư linh</v>
          </cell>
          <cell r="E57" t="str">
            <v xml:space="preserve">Polyporus </v>
          </cell>
          <cell r="F57" t="str">
            <v>B</v>
          </cell>
          <cell r="G57" t="str">
            <v>TCCS</v>
          </cell>
          <cell r="H57" t="str">
            <v>Hach nấm phơi sấy khô thái phiến</v>
          </cell>
          <cell r="I57" t="str">
            <v>≤ 5kg</v>
          </cell>
          <cell r="J57" t="str">
            <v>Nhóm 1</v>
          </cell>
          <cell r="K57" t="str">
            <v>428/YDCT-QLD, 414/YDCT-QLD</v>
          </cell>
          <cell r="L57" t="str">
            <v>Công ty CP Dược liệu Việt Nam</v>
          </cell>
          <cell r="M57" t="str">
            <v>Kg</v>
          </cell>
          <cell r="N57">
            <v>2100000</v>
          </cell>
          <cell r="O57">
            <v>2094750</v>
          </cell>
          <cell r="P57">
            <v>76</v>
          </cell>
          <cell r="Q57">
            <v>159201000</v>
          </cell>
          <cell r="R57" t="str">
            <v>Công ty Cổ phần Dược liệu Việt Nam</v>
          </cell>
        </row>
        <row r="58">
          <cell r="C58" t="str">
            <v>E87</v>
          </cell>
          <cell r="D58" t="str">
            <v>Uy linh Tiên</v>
          </cell>
          <cell r="E58" t="str">
            <v>Radix et Rhizoma Clematidis</v>
          </cell>
          <cell r="F58" t="str">
            <v>B</v>
          </cell>
          <cell r="G58" t="str">
            <v>DĐVN IV</v>
          </cell>
          <cell r="H58" t="str">
            <v>Rễ cắt khúc dài 2-3cm phơi sấy khô</v>
          </cell>
          <cell r="I58" t="str">
            <v>≤ 5kg</v>
          </cell>
          <cell r="J58" t="str">
            <v>Nhóm 1</v>
          </cell>
          <cell r="K58" t="str">
            <v>428/YDCT-QLD, 414/YDCT-QLD</v>
          </cell>
          <cell r="L58" t="str">
            <v>Công ty CP Dược liệu Việt Nam</v>
          </cell>
          <cell r="M58" t="str">
            <v>Kg</v>
          </cell>
          <cell r="N58">
            <v>460000</v>
          </cell>
          <cell r="O58">
            <v>392700</v>
          </cell>
          <cell r="P58">
            <v>506</v>
          </cell>
          <cell r="Q58">
            <v>198706200</v>
          </cell>
          <cell r="R58" t="str">
            <v>Công ty Cổ phần Dược liệu Việt Nam</v>
          </cell>
        </row>
        <row r="59">
          <cell r="C59" t="str">
            <v>E88</v>
          </cell>
          <cell r="D59" t="str">
            <v>Viễn chí</v>
          </cell>
          <cell r="E59" t="str">
            <v>Radix Polygalae</v>
          </cell>
          <cell r="F59" t="str">
            <v>B</v>
          </cell>
          <cell r="G59" t="str">
            <v>DĐVN IV</v>
          </cell>
          <cell r="H59" t="str">
            <v>Rễ bỏ lõi chế với cam thảo</v>
          </cell>
          <cell r="I59" t="str">
            <v>≤ 5kg</v>
          </cell>
          <cell r="J59" t="str">
            <v>Nhóm 1</v>
          </cell>
          <cell r="K59" t="str">
            <v>428/YDCT-QLD, 414/YDCT-QLD</v>
          </cell>
          <cell r="L59" t="str">
            <v>Công ty CP Dược liệu Việt Nam</v>
          </cell>
          <cell r="M59" t="str">
            <v>Kg</v>
          </cell>
          <cell r="N59">
            <v>1260000</v>
          </cell>
          <cell r="O59">
            <v>929250</v>
          </cell>
          <cell r="P59">
            <v>383.5</v>
          </cell>
          <cell r="Q59">
            <v>356367375</v>
          </cell>
          <cell r="R59" t="str">
            <v>Công ty Cổ phần Dược liệu Việt Nam</v>
          </cell>
        </row>
        <row r="60">
          <cell r="C60" t="str">
            <v>E89</v>
          </cell>
          <cell r="D60" t="str">
            <v>Xạ can (Rẻ quạt)</v>
          </cell>
          <cell r="E60" t="str">
            <v>Rhizoma Belamcandae</v>
          </cell>
          <cell r="F60" t="str">
            <v>N</v>
          </cell>
          <cell r="G60" t="str">
            <v>DĐVN IV</v>
          </cell>
          <cell r="H60" t="str">
            <v>Rễ phơi sấy khô, thái phiến</v>
          </cell>
          <cell r="I60" t="str">
            <v>≤ 5kg</v>
          </cell>
          <cell r="J60" t="str">
            <v>Nhóm 1</v>
          </cell>
          <cell r="L60" t="str">
            <v>Công ty CP Dược liệu Việt Nam</v>
          </cell>
          <cell r="M60" t="str">
            <v>Kg</v>
          </cell>
          <cell r="N60">
            <v>251000</v>
          </cell>
          <cell r="O60">
            <v>219450</v>
          </cell>
          <cell r="P60">
            <v>3.5</v>
          </cell>
          <cell r="Q60">
            <v>768075</v>
          </cell>
          <cell r="R60" t="str">
            <v>Công ty Cổ phần Dược liệu Việt Nam</v>
          </cell>
        </row>
        <row r="61">
          <cell r="C61" t="str">
            <v>E90</v>
          </cell>
          <cell r="D61" t="str">
            <v>Xích thược</v>
          </cell>
          <cell r="E61" t="str">
            <v>Radix Paeoniae</v>
          </cell>
          <cell r="F61" t="str">
            <v>B</v>
          </cell>
          <cell r="G61" t="str">
            <v>DĐVN IV</v>
          </cell>
          <cell r="H61" t="str">
            <v>Rễ phơi sấy khô, thái phiến dày 1,5-2mm</v>
          </cell>
          <cell r="I61" t="str">
            <v>≤ 5kg</v>
          </cell>
          <cell r="J61" t="str">
            <v>Nhóm 1</v>
          </cell>
          <cell r="K61" t="str">
            <v>428/YDCT-QLD, 414/YDCT-QLD</v>
          </cell>
          <cell r="L61" t="str">
            <v>Công ty CP Dược liệu Việt Nam</v>
          </cell>
          <cell r="M61" t="str">
            <v>Kg</v>
          </cell>
          <cell r="N61">
            <v>635000</v>
          </cell>
          <cell r="O61">
            <v>375900</v>
          </cell>
          <cell r="P61">
            <v>619.5</v>
          </cell>
          <cell r="Q61">
            <v>232870050</v>
          </cell>
          <cell r="R61" t="str">
            <v>Công ty Cổ phần Dược liệu Việt Nam</v>
          </cell>
        </row>
        <row r="62">
          <cell r="C62" t="str">
            <v>E92</v>
          </cell>
          <cell r="D62" t="str">
            <v>Ý dĩ</v>
          </cell>
          <cell r="E62" t="str">
            <v>Semen Coicis</v>
          </cell>
          <cell r="F62" t="str">
            <v>N</v>
          </cell>
          <cell r="G62" t="str">
            <v>DĐVN IV</v>
          </cell>
          <cell r="H62" t="str">
            <v>Hạt sao vàng</v>
          </cell>
          <cell r="I62" t="str">
            <v>≤ 5kg</v>
          </cell>
          <cell r="J62" t="str">
            <v>Nhóm 1</v>
          </cell>
          <cell r="L62" t="str">
            <v>Công ty CP Dược liệu Việt Nam</v>
          </cell>
          <cell r="M62" t="str">
            <v>Kg</v>
          </cell>
          <cell r="N62">
            <v>210000</v>
          </cell>
          <cell r="O62">
            <v>91350</v>
          </cell>
          <cell r="P62">
            <v>720</v>
          </cell>
          <cell r="Q62">
            <v>65772000</v>
          </cell>
          <cell r="R62" t="str">
            <v>Công ty Cổ phần Dược liệu Việt Nam</v>
          </cell>
        </row>
        <row r="63">
          <cell r="D63">
            <v>59</v>
          </cell>
          <cell r="E63" t="str">
            <v>mặt hàng</v>
          </cell>
          <cell r="Q63">
            <v>9942234225</v>
          </cell>
        </row>
        <row r="64">
          <cell r="C64" t="str">
            <v>E15</v>
          </cell>
          <cell r="D64" t="str">
            <v>Cát Cánh</v>
          </cell>
          <cell r="E64" t="str">
            <v>Radix Platycodi grandiflori</v>
          </cell>
          <cell r="F64" t="str">
            <v>B</v>
          </cell>
          <cell r="G64" t="str">
            <v>TCCS</v>
          </cell>
          <cell r="H64" t="str">
            <v>Rễ thái thái phiến khô dày 1-2mm</v>
          </cell>
          <cell r="I64" t="str">
            <v>≤ 5kg</v>
          </cell>
          <cell r="J64" t="str">
            <v>Nhóm 1</v>
          </cell>
          <cell r="K64" t="str">
            <v>VD-24810-16/ 432/YDCT-QLD</v>
          </cell>
          <cell r="L64" t="str">
            <v>Chi nhánh Công ty CP Dược phẩm OPC tại Bình Dương - Nhà máy Dược phẩm OPC</v>
          </cell>
          <cell r="M64" t="str">
            <v>Kg</v>
          </cell>
          <cell r="N64">
            <v>926000</v>
          </cell>
          <cell r="O64">
            <v>346500</v>
          </cell>
          <cell r="P64">
            <v>284</v>
          </cell>
          <cell r="Q64">
            <v>98406000</v>
          </cell>
          <cell r="R64" t="str">
            <v>Công ty Cổ phần Dược Phẩm OPC</v>
          </cell>
        </row>
        <row r="65">
          <cell r="C65" t="str">
            <v>E47</v>
          </cell>
          <cell r="D65" t="str">
            <v>Khương hoạt</v>
          </cell>
          <cell r="E65" t="str">
            <v>Rhizoma et Radix Notopterygii</v>
          </cell>
          <cell r="F65" t="str">
            <v>B</v>
          </cell>
          <cell r="G65" t="str">
            <v>TCCS</v>
          </cell>
          <cell r="H65" t="str">
            <v>Thân rễ và rễ  thái phiến phơi khô (phiến mỏng hoặc đoạn ngắn)</v>
          </cell>
          <cell r="I65" t="str">
            <v>≤ 5kg</v>
          </cell>
          <cell r="J65" t="str">
            <v>Nhóm 1</v>
          </cell>
          <cell r="K65" t="str">
            <v>VD-26941-17/ 432/YDCT-QLD</v>
          </cell>
          <cell r="L65" t="str">
            <v>Chi nhánh Công ty CP Dược phẩm OPC tại Bình Dương - Nhà máy Dược phẩm OPC</v>
          </cell>
          <cell r="M65" t="str">
            <v>Kg</v>
          </cell>
          <cell r="N65">
            <v>1980000</v>
          </cell>
          <cell r="O65">
            <v>1417500</v>
          </cell>
          <cell r="P65">
            <v>694</v>
          </cell>
          <cell r="Q65">
            <v>983745000</v>
          </cell>
          <cell r="R65" t="str">
            <v>Công ty Cổ phần Dược Phẩm OPC</v>
          </cell>
        </row>
        <row r="66">
          <cell r="C66" t="str">
            <v>E79</v>
          </cell>
          <cell r="D66" t="str">
            <v>Thục địa</v>
          </cell>
          <cell r="E66" t="str">
            <v>Radix Rehmanniae glutinosae praeparata</v>
          </cell>
          <cell r="F66" t="str">
            <v>N</v>
          </cell>
          <cell r="G66" t="str">
            <v>TCCS</v>
          </cell>
          <cell r="H66" t="str">
            <v>Rễ củ đã chế biến của cây Địa hoàng  phơi khô thái phiến mềm dẻo  dày 3- 5 mm</v>
          </cell>
          <cell r="I66" t="str">
            <v>≤ 5kg</v>
          </cell>
          <cell r="J66" t="str">
            <v>Nhóm 1</v>
          </cell>
          <cell r="K66" t="str">
            <v>VD-23621-15</v>
          </cell>
          <cell r="L66" t="str">
            <v>Chi nhánh Công ty CP Dược phẩm OPC tại Bình Dương - Nhà máy Dược phẩm OPC</v>
          </cell>
          <cell r="M66" t="str">
            <v>Kg</v>
          </cell>
          <cell r="N66">
            <v>290000</v>
          </cell>
          <cell r="O66">
            <v>173250</v>
          </cell>
          <cell r="P66">
            <v>2133</v>
          </cell>
          <cell r="Q66">
            <v>369542250</v>
          </cell>
          <cell r="R66" t="str">
            <v>Công ty Cổ phần Dược Phẩm OPC</v>
          </cell>
        </row>
        <row r="67">
          <cell r="C67" t="str">
            <v>E91</v>
          </cell>
          <cell r="D67" t="str">
            <v>Xuyên khung</v>
          </cell>
          <cell r="E67" t="str">
            <v>Rhizoma Ligustici wallichii</v>
          </cell>
          <cell r="F67" t="str">
            <v>B</v>
          </cell>
          <cell r="G67" t="str">
            <v>TCCS</v>
          </cell>
          <cell r="H67" t="str">
            <v>Thân rễ phơi sấy khô thái phiến mỏng</v>
          </cell>
          <cell r="I67" t="str">
            <v>≤ 5kg</v>
          </cell>
          <cell r="J67" t="str">
            <v>Nhóm 1</v>
          </cell>
          <cell r="K67" t="str">
            <v>VD-23625-15/ 432/YDCT-QLD</v>
          </cell>
          <cell r="L67" t="str">
            <v>Chi nhánh Công ty CP Dược phẩm OPC tại Bình Dương - Nhà máy Dược phẩm OPC</v>
          </cell>
          <cell r="M67" t="str">
            <v>Kg</v>
          </cell>
          <cell r="N67">
            <v>500000</v>
          </cell>
          <cell r="O67">
            <v>262500</v>
          </cell>
          <cell r="P67">
            <v>1563.5</v>
          </cell>
          <cell r="Q67">
            <v>410418750</v>
          </cell>
          <cell r="R67" t="str">
            <v>Công ty Cổ phần Dược Phẩm OPC</v>
          </cell>
        </row>
        <row r="68">
          <cell r="D68">
            <v>4</v>
          </cell>
          <cell r="E68" t="str">
            <v>mặt hàng</v>
          </cell>
          <cell r="Q68">
            <v>1862112000</v>
          </cell>
        </row>
        <row r="69">
          <cell r="C69" t="str">
            <v>E01</v>
          </cell>
          <cell r="D69" t="str">
            <v>A giao</v>
          </cell>
          <cell r="E69" t="str">
            <v>Colla Corii Asini</v>
          </cell>
          <cell r="F69" t="str">
            <v>B</v>
          </cell>
          <cell r="G69" t="str">
            <v>DĐVN III</v>
          </cell>
          <cell r="H69" t="str">
            <v>Cao khô sao phồng thái phiến</v>
          </cell>
          <cell r="I69" t="str">
            <v>≤ 5kg</v>
          </cell>
          <cell r="J69" t="str">
            <v>Nhóm 1</v>
          </cell>
          <cell r="K69" t="str">
            <v>GPNK số 261/YDCT-QLD và 335/YDCT-QLD; 345/YDCT-QLD</v>
          </cell>
          <cell r="L69" t="str">
            <v>Công ty CP Dược Sơn Lâm</v>
          </cell>
          <cell r="M69" t="str">
            <v>Kg</v>
          </cell>
          <cell r="N69">
            <v>890000</v>
          </cell>
          <cell r="O69">
            <v>700350</v>
          </cell>
          <cell r="P69">
            <v>57</v>
          </cell>
          <cell r="Q69">
            <v>39919950</v>
          </cell>
          <cell r="R69" t="str">
            <v>Công ty Cổ phần Dược Sơn Lâm</v>
          </cell>
        </row>
        <row r="70">
          <cell r="C70" t="str">
            <v>E36</v>
          </cell>
          <cell r="D70" t="str">
            <v>Hoàng đằng</v>
          </cell>
          <cell r="E70" t="str">
            <v>Caulis et Radix Fibraureae</v>
          </cell>
          <cell r="F70" t="str">
            <v>B</v>
          </cell>
          <cell r="G70" t="str">
            <v>DĐVN IV</v>
          </cell>
          <cell r="H70" t="str">
            <v>Thân và rễ thái phiến phơi khô</v>
          </cell>
          <cell r="I70" t="str">
            <v>≤ 5kg</v>
          </cell>
          <cell r="J70" t="str">
            <v>Nhóm 1</v>
          </cell>
          <cell r="K70" t="str">
            <v>GPNK số 261/YDCT-QLD và 335/YDCT-QLD; 345/YDCT-QLD</v>
          </cell>
          <cell r="L70" t="str">
            <v>Công ty CP Dược Sơn Lâm</v>
          </cell>
          <cell r="M70" t="str">
            <v>Kg</v>
          </cell>
          <cell r="N70">
            <v>189000</v>
          </cell>
          <cell r="O70">
            <v>79800</v>
          </cell>
          <cell r="P70">
            <v>182.5</v>
          </cell>
          <cell r="Q70">
            <v>14563500</v>
          </cell>
          <cell r="R70" t="str">
            <v>Công ty Cổ phần Dược Sơn Lâm</v>
          </cell>
        </row>
        <row r="71">
          <cell r="C71" t="str">
            <v>E45</v>
          </cell>
          <cell r="D71" t="str">
            <v>Kê nội kim</v>
          </cell>
          <cell r="E71" t="str">
            <v>Endothelium Corneum Gigeriae Galli</v>
          </cell>
          <cell r="F71" t="str">
            <v>N</v>
          </cell>
          <cell r="G71" t="str">
            <v>DĐVN IV</v>
          </cell>
          <cell r="H71" t="str">
            <v>Màng trong mề gà sao với cát đến khi phồng lên</v>
          </cell>
          <cell r="I71" t="str">
            <v>≤ 5kg</v>
          </cell>
          <cell r="J71" t="str">
            <v>Nhóm 1</v>
          </cell>
          <cell r="L71" t="str">
            <v>Công ty CP Dược Sơn Lâm</v>
          </cell>
          <cell r="M71" t="str">
            <v>Kg</v>
          </cell>
          <cell r="N71">
            <v>175000</v>
          </cell>
          <cell r="O71">
            <v>95550</v>
          </cell>
          <cell r="P71">
            <v>18</v>
          </cell>
          <cell r="Q71">
            <v>1719900</v>
          </cell>
          <cell r="R71" t="str">
            <v>Công ty Cổ phần Dược Sơn Lâm</v>
          </cell>
        </row>
        <row r="72">
          <cell r="C72" t="str">
            <v>E46</v>
          </cell>
          <cell r="D72" t="str">
            <v>Kha tử</v>
          </cell>
          <cell r="E72" t="str">
            <v>Fructus Terminaliae chebulae</v>
          </cell>
          <cell r="F72" t="str">
            <v>B</v>
          </cell>
          <cell r="G72" t="str">
            <v>DĐVN IV</v>
          </cell>
          <cell r="H72" t="str">
            <v>Quả thái phiến phơi khô</v>
          </cell>
          <cell r="I72" t="str">
            <v>≤ 5kg</v>
          </cell>
          <cell r="J72" t="str">
            <v>Nhóm 1</v>
          </cell>
          <cell r="K72" t="str">
            <v>GPNK số 261/YDCT-QLD và 335/YDCT-QLD; 345/YDCT-QLD</v>
          </cell>
          <cell r="L72" t="str">
            <v>Công ty CP Dược Sơn Lâm</v>
          </cell>
          <cell r="M72" t="str">
            <v>Kg</v>
          </cell>
          <cell r="N72">
            <v>195000</v>
          </cell>
          <cell r="O72">
            <v>99750</v>
          </cell>
          <cell r="P72">
            <v>186</v>
          </cell>
          <cell r="Q72">
            <v>18553500</v>
          </cell>
          <cell r="R72" t="str">
            <v>Công ty Cổ phần Dược Sơn Lâm</v>
          </cell>
        </row>
        <row r="73">
          <cell r="C73" t="str">
            <v>E53</v>
          </cell>
          <cell r="D73" t="str">
            <v>Mộc hương</v>
          </cell>
          <cell r="E73" t="str">
            <v>Radix Saussureae lappae</v>
          </cell>
          <cell r="F73" t="str">
            <v>B</v>
          </cell>
          <cell r="G73" t="str">
            <v>DĐVN IV</v>
          </cell>
          <cell r="H73" t="str">
            <v>Rễ  thái phiến phơi khô dày 1,5-2mm</v>
          </cell>
          <cell r="I73" t="str">
            <v>≤ 5kg</v>
          </cell>
          <cell r="J73" t="str">
            <v>Nhóm 1</v>
          </cell>
          <cell r="K73" t="str">
            <v>GPNK số 261/YDCT-QLD và 335/YDCT-QLD; 345/YDCT-QLD</v>
          </cell>
          <cell r="L73" t="str">
            <v>Công ty CP Dược Sơn Lâm</v>
          </cell>
          <cell r="M73" t="str">
            <v>Kg</v>
          </cell>
          <cell r="N73">
            <v>230000</v>
          </cell>
          <cell r="O73">
            <v>220500</v>
          </cell>
          <cell r="P73">
            <v>164</v>
          </cell>
          <cell r="Q73">
            <v>36162000</v>
          </cell>
          <cell r="R73" t="str">
            <v>Công ty Cổ phần Dược Sơn Lâm</v>
          </cell>
        </row>
        <row r="74">
          <cell r="C74" t="str">
            <v>E70</v>
          </cell>
          <cell r="D74" t="str">
            <v>Thạch hộc</v>
          </cell>
          <cell r="E74" t="str">
            <v>Herba Dendrobii</v>
          </cell>
          <cell r="F74" t="str">
            <v>B</v>
          </cell>
          <cell r="G74" t="str">
            <v>DĐVN IV</v>
          </cell>
          <cell r="H74" t="str">
            <v>Thân phơi khô thái phiến dài 2-3 cm</v>
          </cell>
          <cell r="I74" t="str">
            <v>≤ 5kg</v>
          </cell>
          <cell r="J74" t="str">
            <v>Nhóm 1</v>
          </cell>
          <cell r="K74" t="str">
            <v>GPNK số 261/YDCT-QLD và 335/YDCT-QLD; 345/YDCT-QLD</v>
          </cell>
          <cell r="L74" t="str">
            <v>Công ty CP Dược Sơn Lâm</v>
          </cell>
          <cell r="M74" t="str">
            <v>Kg</v>
          </cell>
          <cell r="N74">
            <v>389000</v>
          </cell>
          <cell r="O74">
            <v>329700</v>
          </cell>
          <cell r="P74">
            <v>71.5</v>
          </cell>
          <cell r="Q74">
            <v>23573550</v>
          </cell>
          <cell r="R74" t="str">
            <v>Công ty Cổ phần Dược Sơn Lâm</v>
          </cell>
        </row>
        <row r="75">
          <cell r="C75" t="str">
            <v>E72</v>
          </cell>
          <cell r="D75" t="str">
            <v xml:space="preserve">Thăng ma </v>
          </cell>
          <cell r="E75" t="str">
            <v xml:space="preserve">Rhizoma Cimicifugae </v>
          </cell>
          <cell r="F75" t="str">
            <v>B</v>
          </cell>
          <cell r="G75" t="str">
            <v>DĐVN IV</v>
          </cell>
          <cell r="H75" t="str">
            <v>Thân rễ  thái phiến dày 1,5-2mm phơi khô</v>
          </cell>
          <cell r="I75" t="str">
            <v>≤ 5kg</v>
          </cell>
          <cell r="J75" t="str">
            <v>Nhóm 1</v>
          </cell>
          <cell r="K75" t="str">
            <v>GPNK số 261/YDCT-QLD và 335/YDCT-QLD; 345/YDCT-QLD</v>
          </cell>
          <cell r="L75" t="str">
            <v>Công ty CP Dược Sơn Lâm</v>
          </cell>
          <cell r="M75" t="str">
            <v>Kg</v>
          </cell>
          <cell r="N75">
            <v>504000</v>
          </cell>
          <cell r="O75">
            <v>459900</v>
          </cell>
          <cell r="P75">
            <v>168</v>
          </cell>
          <cell r="Q75">
            <v>77263200</v>
          </cell>
          <cell r="R75" t="str">
            <v>Công ty Cổ phần Dược Sơn Lâm</v>
          </cell>
        </row>
        <row r="76">
          <cell r="C76" t="str">
            <v>E74</v>
          </cell>
          <cell r="D76" t="str">
            <v>Thiên hoa phấn</v>
          </cell>
          <cell r="E76" t="str">
            <v>Radix Trichosanthis</v>
          </cell>
          <cell r="F76" t="str">
            <v>B</v>
          </cell>
          <cell r="G76" t="str">
            <v>TCCS</v>
          </cell>
          <cell r="H76" t="str">
            <v>Rễ thái phiến phơi khô</v>
          </cell>
          <cell r="I76" t="str">
            <v>≤ 5kg</v>
          </cell>
          <cell r="J76" t="str">
            <v>Nhóm 1</v>
          </cell>
          <cell r="K76" t="str">
            <v>GPNK số 261/YDCT-QLD và 335/YDCT-QLD; 345/YDCT-QLD</v>
          </cell>
          <cell r="L76" t="str">
            <v>Công ty CP Dược Sơn Lâm</v>
          </cell>
          <cell r="M76" t="str">
            <v>Kg</v>
          </cell>
          <cell r="N76">
            <v>210000</v>
          </cell>
          <cell r="O76">
            <v>164850</v>
          </cell>
          <cell r="P76">
            <v>89</v>
          </cell>
          <cell r="Q76">
            <v>14671650</v>
          </cell>
          <cell r="R76" t="str">
            <v>Công ty Cổ phần Dược Sơn Lâm</v>
          </cell>
        </row>
        <row r="77">
          <cell r="C77" t="str">
            <v>E75</v>
          </cell>
          <cell r="D77" t="str">
            <v>Thiên ma</v>
          </cell>
          <cell r="E77" t="str">
            <v>Rhizoma Gastrodiae elatae</v>
          </cell>
          <cell r="F77" t="str">
            <v>B</v>
          </cell>
          <cell r="G77" t="str">
            <v>DĐVN IV</v>
          </cell>
          <cell r="H77" t="str">
            <v>Thân rễ phơi khô, thái phiến dày 1-2 mm</v>
          </cell>
          <cell r="I77" t="str">
            <v>≤ 5kg</v>
          </cell>
          <cell r="J77" t="str">
            <v>Nhóm 1</v>
          </cell>
          <cell r="K77" t="str">
            <v>GPNK số 261/YDCT-QLD và 335/YDCT-QLD; 345/YDCT-QLD</v>
          </cell>
          <cell r="L77" t="str">
            <v>Công ty CP Dược Sơn Lâm</v>
          </cell>
          <cell r="M77" t="str">
            <v>Kg</v>
          </cell>
          <cell r="N77">
            <v>1523000</v>
          </cell>
          <cell r="O77">
            <v>1399650</v>
          </cell>
          <cell r="P77">
            <v>277</v>
          </cell>
          <cell r="Q77">
            <v>387703050</v>
          </cell>
          <cell r="R77" t="str">
            <v>Công ty Cổ phần Dược Sơn Lâm</v>
          </cell>
        </row>
        <row r="78">
          <cell r="D78">
            <v>9</v>
          </cell>
          <cell r="E78" t="str">
            <v>mặt hàng</v>
          </cell>
          <cell r="Q78">
            <v>614130300</v>
          </cell>
        </row>
        <row r="79">
          <cell r="C79" t="str">
            <v>E12</v>
          </cell>
          <cell r="D79" t="str">
            <v>Can khương</v>
          </cell>
          <cell r="E79" t="str">
            <v>Rhizoma Zingiberis</v>
          </cell>
          <cell r="F79" t="str">
            <v>N</v>
          </cell>
          <cell r="G79" t="str">
            <v>DĐVN IV</v>
          </cell>
          <cell r="H79" t="str">
            <v>Thân rễ thái phiến khô (Phiến dày 1-2mm)</v>
          </cell>
          <cell r="I79" t="str">
            <v>≤ 5kg</v>
          </cell>
          <cell r="J79" t="str">
            <v>Nhóm 1</v>
          </cell>
          <cell r="L79" t="str">
            <v>Công ty CP Dược phẩm Bắc Ninh</v>
          </cell>
          <cell r="M79" t="str">
            <v>Kg</v>
          </cell>
          <cell r="N79">
            <v>171000</v>
          </cell>
          <cell r="O79">
            <v>130000</v>
          </cell>
          <cell r="P79">
            <v>191.5</v>
          </cell>
          <cell r="Q79">
            <v>24895000</v>
          </cell>
          <cell r="R79" t="str">
            <v>Công ty CP Dược phẩm Bắc Ninh</v>
          </cell>
        </row>
        <row r="80">
          <cell r="C80" t="str">
            <v>E17</v>
          </cell>
          <cell r="D80" t="str">
            <v>Chi tử</v>
          </cell>
          <cell r="E80" t="str">
            <v>Fructus Gardeniae</v>
          </cell>
          <cell r="F80" t="str">
            <v>N</v>
          </cell>
          <cell r="G80" t="str">
            <v>DĐVN IV</v>
          </cell>
          <cell r="H80" t="str">
            <v>Hạt phơi khô</v>
          </cell>
          <cell r="I80" t="str">
            <v>≤ 5kg</v>
          </cell>
          <cell r="J80" t="str">
            <v>Nhóm 1</v>
          </cell>
          <cell r="L80" t="str">
            <v>Công ty CP Dược phẩm Bắc Ninh</v>
          </cell>
          <cell r="M80" t="str">
            <v>Kg</v>
          </cell>
          <cell r="N80">
            <v>235000</v>
          </cell>
          <cell r="O80">
            <v>150000</v>
          </cell>
          <cell r="P80">
            <v>169</v>
          </cell>
          <cell r="Q80">
            <v>25350000</v>
          </cell>
          <cell r="R80" t="str">
            <v>Công ty CP Dược phẩm Bắc Ninh</v>
          </cell>
        </row>
        <row r="81">
          <cell r="C81" t="str">
            <v>E26</v>
          </cell>
          <cell r="D81" t="str">
            <v>Địa liền</v>
          </cell>
          <cell r="E81" t="str">
            <v>Rhizoma Kaempferiae galangae</v>
          </cell>
          <cell r="F81" t="str">
            <v>N</v>
          </cell>
          <cell r="G81" t="str">
            <v>DĐVN IV</v>
          </cell>
          <cell r="H81" t="str">
            <v>Thân rễ  thái phiến phơi khô</v>
          </cell>
          <cell r="I81" t="str">
            <v>≤ 5kg</v>
          </cell>
          <cell r="J81" t="str">
            <v>Nhóm 1</v>
          </cell>
          <cell r="L81" t="str">
            <v>Công ty CP Dược phẩm Bắc Ninh</v>
          </cell>
          <cell r="M81" t="str">
            <v>Kg</v>
          </cell>
          <cell r="N81">
            <v>236250</v>
          </cell>
          <cell r="O81">
            <v>167000</v>
          </cell>
          <cell r="P81">
            <v>143</v>
          </cell>
          <cell r="Q81">
            <v>23881000</v>
          </cell>
          <cell r="R81" t="str">
            <v>Công ty CP Dược phẩm Bắc Ninh</v>
          </cell>
        </row>
        <row r="82">
          <cell r="C82" t="str">
            <v>E55</v>
          </cell>
          <cell r="D82" t="str">
            <v>Nga truật</v>
          </cell>
          <cell r="E82" t="str">
            <v>Rhizoma Curcumae zedoariae</v>
          </cell>
          <cell r="F82" t="str">
            <v>N</v>
          </cell>
          <cell r="G82" t="str">
            <v>DĐVN IV</v>
          </cell>
          <cell r="H82" t="str">
            <v>Thân rễ thái phiến khô  dày  khoảng 2mm</v>
          </cell>
          <cell r="I82" t="str">
            <v>≤ 5kg</v>
          </cell>
          <cell r="J82" t="str">
            <v>Nhóm 1</v>
          </cell>
          <cell r="L82" t="str">
            <v>Công ty CP Dược phẩm Bắc Ninh</v>
          </cell>
          <cell r="M82" t="str">
            <v>Kg</v>
          </cell>
          <cell r="N82">
            <v>130000</v>
          </cell>
          <cell r="O82">
            <v>110000</v>
          </cell>
          <cell r="P82">
            <v>91.5</v>
          </cell>
          <cell r="Q82">
            <v>10065000</v>
          </cell>
          <cell r="R82" t="str">
            <v>Công ty CP Dược phẩm Bắc Ninh</v>
          </cell>
        </row>
        <row r="83">
          <cell r="C83" t="str">
            <v>E56</v>
          </cell>
          <cell r="D83" t="str">
            <v>Ngọc trúc</v>
          </cell>
          <cell r="E83" t="str">
            <v>Rhizoma Polygonati odorati</v>
          </cell>
          <cell r="F83" t="str">
            <v>B</v>
          </cell>
          <cell r="G83" t="str">
            <v>DĐVN IV</v>
          </cell>
          <cell r="H83" t="str">
            <v>Thân rễ thái phiến  lát mỏng dài 3- 5cm</v>
          </cell>
          <cell r="I83" t="str">
            <v>≤ 5kg</v>
          </cell>
          <cell r="J83" t="str">
            <v>Nhóm 1</v>
          </cell>
          <cell r="K83" t="str">
            <v>209/YDCT-QLD</v>
          </cell>
          <cell r="L83" t="str">
            <v>Công ty CP Dược phẩm Bắc Ninh</v>
          </cell>
          <cell r="M83" t="str">
            <v>Kg</v>
          </cell>
          <cell r="N83">
            <v>540000</v>
          </cell>
          <cell r="O83">
            <v>450000</v>
          </cell>
          <cell r="P83">
            <v>61.5</v>
          </cell>
          <cell r="Q83">
            <v>27675000</v>
          </cell>
          <cell r="R83" t="str">
            <v>Công ty CP Dược phẩm Bắc Ninh</v>
          </cell>
        </row>
        <row r="84">
          <cell r="C84" t="str">
            <v>E73</v>
          </cell>
          <cell r="D84" t="str">
            <v>Thảo Quyết Minh</v>
          </cell>
          <cell r="E84" t="str">
            <v>Semen Cassiae torae</v>
          </cell>
          <cell r="F84" t="str">
            <v>N</v>
          </cell>
          <cell r="G84" t="str">
            <v>DĐVN IV</v>
          </cell>
          <cell r="H84" t="str">
            <v>Hạt sao đến mặt ngoài có đen, trong màu nâu</v>
          </cell>
          <cell r="I84" t="str">
            <v>≤ 5kg</v>
          </cell>
          <cell r="J84" t="str">
            <v>Nhóm 1</v>
          </cell>
          <cell r="L84" t="str">
            <v>Công ty CP Dược phẩm Bắc Ninh</v>
          </cell>
          <cell r="M84" t="str">
            <v>Kg</v>
          </cell>
          <cell r="N84">
            <v>110000</v>
          </cell>
          <cell r="O84">
            <v>45000</v>
          </cell>
          <cell r="P84">
            <v>135.5</v>
          </cell>
          <cell r="Q84">
            <v>6097500</v>
          </cell>
          <cell r="R84" t="str">
            <v>Công ty CP Dược phẩm Bắc Ninh</v>
          </cell>
        </row>
        <row r="85">
          <cell r="C85" t="str">
            <v>E85</v>
          </cell>
          <cell r="D85" t="str">
            <v>Tục đoạn</v>
          </cell>
          <cell r="E85" t="str">
            <v>Radix Dipsaci</v>
          </cell>
          <cell r="F85" t="str">
            <v>N</v>
          </cell>
          <cell r="G85" t="str">
            <v>DĐVN IV</v>
          </cell>
          <cell r="H85" t="str">
            <v>Rễ phơi khô, thái phiến đoạn dài 2-3cm</v>
          </cell>
          <cell r="I85" t="str">
            <v>≤ 5kg</v>
          </cell>
          <cell r="J85" t="str">
            <v>Nhóm 1</v>
          </cell>
          <cell r="L85" t="str">
            <v>Công ty CP Dược phẩm Bắc Ninh</v>
          </cell>
          <cell r="M85" t="str">
            <v>Kg</v>
          </cell>
          <cell r="N85">
            <v>450000</v>
          </cell>
          <cell r="O85">
            <v>250000</v>
          </cell>
          <cell r="P85">
            <v>792</v>
          </cell>
          <cell r="Q85">
            <v>198000000</v>
          </cell>
          <cell r="R85" t="str">
            <v>Công ty CP Dược phẩm Bắc Ninh</v>
          </cell>
        </row>
        <row r="86">
          <cell r="C86" t="str">
            <v>E86</v>
          </cell>
          <cell r="D86" t="str">
            <v>Tỳ giải</v>
          </cell>
          <cell r="E86" t="str">
            <v>Rhizoma Dioscoreae</v>
          </cell>
          <cell r="F86" t="str">
            <v>N</v>
          </cell>
          <cell r="G86" t="str">
            <v>DĐVN IV</v>
          </cell>
          <cell r="H86" t="str">
            <v>Thân rễ phơi sấy khô thái phiến dày 1-2mm</v>
          </cell>
          <cell r="I86" t="str">
            <v>≤ 5kg</v>
          </cell>
          <cell r="J86" t="str">
            <v>Nhóm 1</v>
          </cell>
          <cell r="L86" t="str">
            <v>Công ty CP Dược phẩm Bắc Ninh</v>
          </cell>
          <cell r="M86" t="str">
            <v>Kg</v>
          </cell>
          <cell r="N86">
            <v>210000</v>
          </cell>
          <cell r="O86">
            <v>120000</v>
          </cell>
          <cell r="P86">
            <v>196</v>
          </cell>
          <cell r="Q86">
            <v>23520000</v>
          </cell>
          <cell r="R86" t="str">
            <v>Công ty CP Dược phẩm Bắc Ninh</v>
          </cell>
        </row>
        <row r="87">
          <cell r="D87">
            <v>8</v>
          </cell>
          <cell r="E87" t="str">
            <v>mặt hàng</v>
          </cell>
          <cell r="Q87">
            <v>339483500</v>
          </cell>
        </row>
        <row r="88">
          <cell r="C88" t="str">
            <v>E03</v>
          </cell>
          <cell r="D88" t="str">
            <v>Bạch biển đậu</v>
          </cell>
          <cell r="E88" t="str">
            <v>Semen Lablab</v>
          </cell>
          <cell r="F88" t="str">
            <v>N</v>
          </cell>
          <cell r="G88" t="str">
            <v>DĐVN IV</v>
          </cell>
          <cell r="H88" t="str">
            <v>Hạt sao vàng</v>
          </cell>
          <cell r="I88" t="str">
            <v>≤ 5kg</v>
          </cell>
          <cell r="J88" t="str">
            <v>Nhóm 1</v>
          </cell>
          <cell r="L88" t="str">
            <v>Công ty CP Dược phẩm Trường Thọ</v>
          </cell>
          <cell r="M88" t="str">
            <v>Kg</v>
          </cell>
          <cell r="N88">
            <v>143325</v>
          </cell>
          <cell r="O88">
            <v>89250</v>
          </cell>
          <cell r="P88">
            <v>13.5</v>
          </cell>
          <cell r="Q88">
            <v>1204875</v>
          </cell>
          <cell r="R88" t="str">
            <v>Công ty CP Dược phẩm Trường Thọ</v>
          </cell>
        </row>
        <row r="89">
          <cell r="C89" t="str">
            <v>E04</v>
          </cell>
          <cell r="D89" t="str">
            <v>Bách bộ</v>
          </cell>
          <cell r="E89" t="str">
            <v>Radix Stemonae tuberosae</v>
          </cell>
          <cell r="F89" t="str">
            <v>N</v>
          </cell>
          <cell r="G89" t="str">
            <v>DĐVN IV</v>
          </cell>
          <cell r="H89" t="str">
            <v>Rễ  thái phiến khô (dày 1,5-2mm)</v>
          </cell>
          <cell r="I89" t="str">
            <v>≤ 5kg</v>
          </cell>
          <cell r="J89" t="str">
            <v>Nhóm 1</v>
          </cell>
          <cell r="L89" t="str">
            <v>Công ty CP Dược phẩm Trường Thọ</v>
          </cell>
          <cell r="M89" t="str">
            <v>Kg</v>
          </cell>
          <cell r="N89">
            <v>176000</v>
          </cell>
          <cell r="O89">
            <v>134400</v>
          </cell>
          <cell r="P89">
            <v>97</v>
          </cell>
          <cell r="Q89">
            <v>13036800</v>
          </cell>
          <cell r="R89" t="str">
            <v>Công ty CP Dược phẩm Trường Thọ</v>
          </cell>
        </row>
        <row r="90">
          <cell r="C90" t="str">
            <v>E18</v>
          </cell>
          <cell r="D90" t="str">
            <v>Chỉ xác</v>
          </cell>
          <cell r="E90" t="str">
            <v xml:space="preserve">Fructus Aurantii </v>
          </cell>
          <cell r="F90" t="str">
            <v>N</v>
          </cell>
          <cell r="G90" t="str">
            <v>DĐVN IV</v>
          </cell>
          <cell r="H90" t="str">
            <v>Quả già bỏ ruột thái lát phơi khô</v>
          </cell>
          <cell r="I90" t="str">
            <v>≤ 5kg</v>
          </cell>
          <cell r="J90" t="str">
            <v>Nhóm 1</v>
          </cell>
          <cell r="L90" t="str">
            <v>Công ty CP Dược phẩm Trường Thọ</v>
          </cell>
          <cell r="M90" t="str">
            <v>Kg</v>
          </cell>
          <cell r="N90">
            <v>95000</v>
          </cell>
          <cell r="O90">
            <v>59850</v>
          </cell>
          <cell r="P90">
            <v>160.5</v>
          </cell>
          <cell r="Q90">
            <v>9605925</v>
          </cell>
          <cell r="R90" t="str">
            <v>Công ty CP Dược phẩm Trường Thọ</v>
          </cell>
        </row>
        <row r="91">
          <cell r="C91" t="str">
            <v>E19</v>
          </cell>
          <cell r="D91" t="str">
            <v>Cốt khí củ</v>
          </cell>
          <cell r="E91" t="str">
            <v>Radix Polygoni cuspidati</v>
          </cell>
          <cell r="F91" t="str">
            <v>N</v>
          </cell>
          <cell r="G91" t="str">
            <v>DĐVN IV</v>
          </cell>
          <cell r="H91" t="str">
            <v>Rễ thái phiến dày 1-2mm phơi khô</v>
          </cell>
          <cell r="I91" t="str">
            <v>≤ 5kg</v>
          </cell>
          <cell r="J91" t="str">
            <v>Nhóm 1</v>
          </cell>
          <cell r="L91" t="str">
            <v>Công ty CP Dược phẩm Trường Thọ</v>
          </cell>
          <cell r="M91" t="str">
            <v>Kg</v>
          </cell>
          <cell r="N91">
            <v>135000</v>
          </cell>
          <cell r="O91">
            <v>86100</v>
          </cell>
          <cell r="P91">
            <v>214</v>
          </cell>
          <cell r="Q91">
            <v>18425400</v>
          </cell>
          <cell r="R91" t="str">
            <v>Công ty CP Dược phẩm Trường Thọ</v>
          </cell>
        </row>
        <row r="92">
          <cell r="C92" t="str">
            <v>E32</v>
          </cell>
          <cell r="D92" t="str">
            <v>Hậu phác nam</v>
          </cell>
          <cell r="E92" t="str">
            <v>Cortex Cinnamomi iners</v>
          </cell>
          <cell r="F92" t="str">
            <v>N</v>
          </cell>
          <cell r="G92" t="str">
            <v>DĐVN IV</v>
          </cell>
          <cell r="H92" t="str">
            <v>Vỏ thân thái phiến khô (cắt đoạn ngắn 1-2 cm)</v>
          </cell>
          <cell r="I92" t="str">
            <v>≤ 5kg</v>
          </cell>
          <cell r="J92" t="str">
            <v>Nhóm 1</v>
          </cell>
          <cell r="L92" t="str">
            <v>Công ty CP Dược phẩm Trường Thọ</v>
          </cell>
          <cell r="M92" t="str">
            <v>Kg</v>
          </cell>
          <cell r="N92">
            <v>108000</v>
          </cell>
          <cell r="O92">
            <v>56700</v>
          </cell>
          <cell r="P92">
            <v>164</v>
          </cell>
          <cell r="Q92">
            <v>9298800</v>
          </cell>
          <cell r="R92" t="str">
            <v>Công ty CP Dược phẩm Trường Thọ</v>
          </cell>
        </row>
        <row r="93">
          <cell r="C93" t="str">
            <v>E44</v>
          </cell>
          <cell r="D93" t="str">
            <v>Ké đấu ngựa (Thương nhĩ tử)</v>
          </cell>
          <cell r="E93" t="str">
            <v xml:space="preserve">Fructus Xanthii strumarii </v>
          </cell>
          <cell r="F93" t="str">
            <v>N</v>
          </cell>
          <cell r="G93" t="str">
            <v>DĐVN IV</v>
          </cell>
          <cell r="H93" t="str">
            <v>Quả sao loại bỏ gai</v>
          </cell>
          <cell r="I93" t="str">
            <v>≤ 5kg</v>
          </cell>
          <cell r="J93" t="str">
            <v>Nhóm 1</v>
          </cell>
          <cell r="K93" t="str">
            <v>VD-24324-16</v>
          </cell>
          <cell r="L93" t="str">
            <v>Công ty CP Dược phẩm Trường Thọ</v>
          </cell>
          <cell r="M93" t="str">
            <v>Kg</v>
          </cell>
          <cell r="N93">
            <v>125000</v>
          </cell>
          <cell r="O93">
            <v>84000</v>
          </cell>
          <cell r="P93">
            <v>74</v>
          </cell>
          <cell r="Q93">
            <v>6216000</v>
          </cell>
          <cell r="R93" t="str">
            <v>Công ty CP Dược phẩm Trường Thọ</v>
          </cell>
        </row>
        <row r="94">
          <cell r="C94" t="str">
            <v>E50</v>
          </cell>
          <cell r="D94" t="str">
            <v>Mạch nha</v>
          </cell>
          <cell r="E94" t="str">
            <v>Fructus Hordei germinatus</v>
          </cell>
          <cell r="F94" t="str">
            <v>N</v>
          </cell>
          <cell r="G94" t="str">
            <v>DĐVN IV</v>
          </cell>
          <cell r="H94" t="str">
            <v>Quả sao vàng</v>
          </cell>
          <cell r="I94" t="str">
            <v>≤ 5kg</v>
          </cell>
          <cell r="J94" t="str">
            <v>Nhóm 1</v>
          </cell>
          <cell r="L94" t="str">
            <v>Công ty CP Dược phẩm Trường Thọ</v>
          </cell>
          <cell r="M94" t="str">
            <v>Kg</v>
          </cell>
          <cell r="N94">
            <v>165000</v>
          </cell>
          <cell r="O94">
            <v>79800</v>
          </cell>
          <cell r="P94">
            <v>95</v>
          </cell>
          <cell r="Q94">
            <v>7581000</v>
          </cell>
          <cell r="R94" t="str">
            <v>Công ty CP Dược phẩm Trường Thọ</v>
          </cell>
        </row>
        <row r="95">
          <cell r="C95" t="str">
            <v>E52</v>
          </cell>
          <cell r="D95" t="str">
            <v>Mẫu lệ</v>
          </cell>
          <cell r="E95" t="str">
            <v>Concha Ostreae</v>
          </cell>
          <cell r="F95" t="str">
            <v>N</v>
          </cell>
          <cell r="G95" t="str">
            <v>DĐVN IV</v>
          </cell>
          <cell r="H95" t="str">
            <v>Vỏ con nung</v>
          </cell>
          <cell r="I95" t="str">
            <v>≤ 5kg</v>
          </cell>
          <cell r="J95" t="str">
            <v>Nhóm 1</v>
          </cell>
          <cell r="L95" t="str">
            <v>Công ty CP Dược phẩm Trường Thọ</v>
          </cell>
          <cell r="M95" t="str">
            <v>Kg</v>
          </cell>
          <cell r="N95">
            <v>150000</v>
          </cell>
          <cell r="O95">
            <v>81900</v>
          </cell>
          <cell r="P95">
            <v>130</v>
          </cell>
          <cell r="Q95">
            <v>10647000</v>
          </cell>
          <cell r="R95" t="str">
            <v>Công ty CP Dược phẩm Trường Thọ</v>
          </cell>
        </row>
        <row r="96">
          <cell r="C96" t="str">
            <v>E60</v>
          </cell>
          <cell r="D96" t="str">
            <v>Ô dược</v>
          </cell>
          <cell r="E96" t="str">
            <v>Radix Linderae</v>
          </cell>
          <cell r="F96" t="str">
            <v>N</v>
          </cell>
          <cell r="G96" t="str">
            <v>DĐVN IV</v>
          </cell>
          <cell r="H96" t="str">
            <v>Rễ thái phiến phơi khô</v>
          </cell>
          <cell r="I96" t="str">
            <v>≤ 5kg</v>
          </cell>
          <cell r="J96" t="str">
            <v>Nhóm 1</v>
          </cell>
          <cell r="L96" t="str">
            <v>Công ty CP Dược phẩm Trường Thọ</v>
          </cell>
          <cell r="M96" t="str">
            <v>Kg</v>
          </cell>
          <cell r="N96">
            <v>165000</v>
          </cell>
          <cell r="O96">
            <v>109200</v>
          </cell>
          <cell r="P96">
            <v>90</v>
          </cell>
          <cell r="Q96">
            <v>9828000</v>
          </cell>
          <cell r="R96" t="str">
            <v>Công ty CP Dược phẩm Trường Thọ</v>
          </cell>
        </row>
        <row r="97">
          <cell r="C97" t="str">
            <v>E81</v>
          </cell>
          <cell r="D97" t="str">
            <v>Tô mộc</v>
          </cell>
          <cell r="E97" t="str">
            <v>Lignum sappan</v>
          </cell>
          <cell r="F97" t="str">
            <v>N</v>
          </cell>
          <cell r="G97" t="str">
            <v>DĐVN IV</v>
          </cell>
          <cell r="H97" t="str">
            <v>Thân cây phơi khô thái phiến</v>
          </cell>
          <cell r="I97" t="str">
            <v>≤ 5kg</v>
          </cell>
          <cell r="J97" t="str">
            <v>Nhóm 1</v>
          </cell>
          <cell r="L97" t="str">
            <v>Công ty CP Dược phẩm Trường Thọ</v>
          </cell>
          <cell r="M97" t="str">
            <v>Kg</v>
          </cell>
          <cell r="N97">
            <v>172000</v>
          </cell>
          <cell r="O97">
            <v>79800</v>
          </cell>
          <cell r="P97">
            <v>164</v>
          </cell>
          <cell r="Q97">
            <v>13087200</v>
          </cell>
          <cell r="R97" t="str">
            <v>Công ty CP Dược phẩm Trường Thọ</v>
          </cell>
        </row>
        <row r="98">
          <cell r="D98">
            <v>10</v>
          </cell>
          <cell r="E98" t="str">
            <v>mặt hàng</v>
          </cell>
          <cell r="Q98">
            <v>98931000</v>
          </cell>
        </row>
        <row r="99">
          <cell r="C99" t="str">
            <v>E13</v>
          </cell>
          <cell r="D99" t="str">
            <v>Cảo bản</v>
          </cell>
          <cell r="E99" t="str">
            <v>Rhizoma et Radix Ligustici sinensis</v>
          </cell>
          <cell r="F99" t="str">
            <v>B</v>
          </cell>
          <cell r="G99" t="str">
            <v>TCCS</v>
          </cell>
          <cell r="H99" t="str">
            <v xml:space="preserve">Thân rễ và rễ thái phiến phơi khô dày 2-3mm </v>
          </cell>
          <cell r="I99" t="str">
            <v>≤ 5 kg</v>
          </cell>
          <cell r="J99" t="str">
            <v>Nhóm 1</v>
          </cell>
          <cell r="K99" t="str">
            <v>210/YDCT-QLD</v>
          </cell>
          <cell r="L99" t="str">
            <v>Công ty CP DượcTrung ương Mediplantex</v>
          </cell>
          <cell r="M99" t="str">
            <v>Kg</v>
          </cell>
          <cell r="N99">
            <v>620000</v>
          </cell>
          <cell r="O99">
            <v>619500</v>
          </cell>
          <cell r="P99">
            <v>1</v>
          </cell>
          <cell r="Q99">
            <v>619500</v>
          </cell>
          <cell r="R99" t="str">
            <v>Công ty CP Dược Trung ương Mediplantex</v>
          </cell>
        </row>
      </sheetData>
      <sheetData sheetId="3" refreshError="1"/>
      <sheetData sheetId="4" refreshError="1"/>
      <sheetData sheetId="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dimension ref="A1:Q62"/>
  <sheetViews>
    <sheetView topLeftCell="A55" zoomScale="110" zoomScaleNormal="110" workbookViewId="0">
      <selection activeCell="F59" sqref="F59"/>
    </sheetView>
  </sheetViews>
  <sheetFormatPr defaultColWidth="9" defaultRowHeight="12"/>
  <cols>
    <col min="1" max="1" width="3.25" style="4" customWidth="1"/>
    <col min="2" max="2" width="3.875" style="4" customWidth="1"/>
    <col min="3" max="3" width="6.75" style="4" customWidth="1"/>
    <col min="4" max="4" width="8.375" style="4" customWidth="1"/>
    <col min="5" max="5" width="5" style="4" customWidth="1"/>
    <col min="6" max="6" width="6.75" style="4" customWidth="1"/>
    <col min="7" max="7" width="13.875" style="4" customWidth="1"/>
    <col min="8" max="8" width="5.125" style="4" customWidth="1"/>
    <col min="9" max="9" width="0" style="4" hidden="1" customWidth="1"/>
    <col min="10" max="10" width="3.875" style="4" customWidth="1"/>
    <col min="11" max="11" width="9.5" style="4" customWidth="1"/>
    <col min="12" max="12" width="5.5" style="4" customWidth="1"/>
    <col min="13" max="13" width="10.625" style="4" customWidth="1"/>
    <col min="14" max="14" width="13.875" style="20" customWidth="1"/>
    <col min="15" max="16384" width="9" style="20"/>
  </cols>
  <sheetData>
    <row r="1" spans="1:17" s="47" customFormat="1" ht="15.75">
      <c r="A1" s="261" t="s">
        <v>1847</v>
      </c>
      <c r="B1" s="261"/>
      <c r="C1" s="261"/>
      <c r="D1" s="261"/>
      <c r="E1" s="261"/>
      <c r="F1" s="261"/>
      <c r="G1" s="261"/>
      <c r="H1" s="261"/>
      <c r="I1" s="261"/>
      <c r="J1" s="261"/>
      <c r="K1" s="261"/>
      <c r="L1" s="261"/>
      <c r="M1" s="261"/>
      <c r="N1" s="261"/>
      <c r="O1" s="18"/>
      <c r="P1" s="18"/>
      <c r="Q1" s="18"/>
    </row>
    <row r="2" spans="1:17" s="47" customFormat="1" ht="15.75">
      <c r="A2" s="262" t="s">
        <v>1838</v>
      </c>
      <c r="B2" s="262"/>
      <c r="C2" s="262"/>
      <c r="D2" s="262"/>
      <c r="E2" s="262"/>
      <c r="F2" s="262"/>
      <c r="G2" s="262"/>
      <c r="H2" s="262"/>
      <c r="I2" s="262"/>
      <c r="J2" s="262"/>
      <c r="K2" s="262"/>
      <c r="L2" s="262"/>
      <c r="M2" s="262"/>
      <c r="N2" s="262"/>
      <c r="O2" s="19"/>
      <c r="P2" s="19"/>
      <c r="Q2" s="19"/>
    </row>
    <row r="3" spans="1:17" s="8" customFormat="1" ht="38.25" customHeight="1">
      <c r="A3" s="3" t="s">
        <v>1</v>
      </c>
      <c r="B3" s="5" t="s">
        <v>823</v>
      </c>
      <c r="C3" s="3" t="s">
        <v>12</v>
      </c>
      <c r="D3" s="25" t="s">
        <v>3</v>
      </c>
      <c r="E3" s="26" t="s">
        <v>430</v>
      </c>
      <c r="F3" s="25" t="s">
        <v>4</v>
      </c>
      <c r="G3" s="3" t="s">
        <v>13</v>
      </c>
      <c r="H3" s="25" t="s">
        <v>6</v>
      </c>
      <c r="I3" s="25" t="s">
        <v>7</v>
      </c>
      <c r="J3" s="3" t="s">
        <v>95</v>
      </c>
      <c r="K3" s="3" t="s">
        <v>1846</v>
      </c>
      <c r="L3" s="7" t="s">
        <v>152</v>
      </c>
      <c r="M3" s="181" t="s">
        <v>8</v>
      </c>
      <c r="N3" s="181" t="s">
        <v>1632</v>
      </c>
    </row>
    <row r="4" spans="1:17" ht="36">
      <c r="A4" s="56">
        <v>1</v>
      </c>
      <c r="B4" s="52" t="s">
        <v>892</v>
      </c>
      <c r="C4" s="57" t="s">
        <v>15</v>
      </c>
      <c r="D4" s="57" t="s">
        <v>16</v>
      </c>
      <c r="E4" s="58" t="s">
        <v>17</v>
      </c>
      <c r="F4" s="58" t="s">
        <v>10</v>
      </c>
      <c r="G4" s="31" t="s">
        <v>532</v>
      </c>
      <c r="H4" s="32" t="s">
        <v>9</v>
      </c>
      <c r="I4" s="32" t="s">
        <v>91</v>
      </c>
      <c r="J4" s="58" t="s">
        <v>11</v>
      </c>
      <c r="K4" s="55">
        <f>VLOOKUP(B4,'[1]Trúng thầu-Gói 5'!$C$4:$R$99,13,0)</f>
        <v>477750</v>
      </c>
      <c r="L4" s="33">
        <v>4</v>
      </c>
      <c r="M4" s="10">
        <f>K4*L4</f>
        <v>1911000</v>
      </c>
      <c r="N4" s="55" t="str">
        <f>VLOOKUP(B4,'[1]Trúng thầu-Gói 5'!$C$4:$R$99,16,0)</f>
        <v>Công ty Cổ phần Dược liệu Việt Nam</v>
      </c>
    </row>
    <row r="5" spans="1:17" ht="36">
      <c r="A5" s="52">
        <v>2</v>
      </c>
      <c r="B5" s="52" t="s">
        <v>893</v>
      </c>
      <c r="C5" s="57" t="s">
        <v>18</v>
      </c>
      <c r="D5" s="57" t="s">
        <v>19</v>
      </c>
      <c r="E5" s="58" t="s">
        <v>17</v>
      </c>
      <c r="F5" s="58" t="s">
        <v>10</v>
      </c>
      <c r="G5" s="31" t="s">
        <v>534</v>
      </c>
      <c r="H5" s="32" t="s">
        <v>9</v>
      </c>
      <c r="I5" s="32" t="s">
        <v>91</v>
      </c>
      <c r="J5" s="58" t="s">
        <v>11</v>
      </c>
      <c r="K5" s="55">
        <f>VLOOKUP(B5,'[1]Trúng thầu-Gói 5'!$C$4:$R$99,13,0)</f>
        <v>141750</v>
      </c>
      <c r="L5" s="33">
        <v>8</v>
      </c>
      <c r="M5" s="10">
        <f t="shared" ref="M5:M61" si="0">K5*L5</f>
        <v>1134000</v>
      </c>
      <c r="N5" s="55" t="str">
        <f>VLOOKUP(B5,'[1]Trúng thầu-Gói 5'!$C$4:$R$99,16,0)</f>
        <v>Công ty Cổ phần Dược liệu Việt Nam</v>
      </c>
    </row>
    <row r="6" spans="1:17" ht="24">
      <c r="A6" s="56">
        <v>3</v>
      </c>
      <c r="B6" s="52" t="s">
        <v>894</v>
      </c>
      <c r="C6" s="53" t="s">
        <v>535</v>
      </c>
      <c r="D6" s="53" t="s">
        <v>20</v>
      </c>
      <c r="E6" s="54" t="s">
        <v>14</v>
      </c>
      <c r="F6" s="54" t="s">
        <v>10</v>
      </c>
      <c r="G6" s="31" t="s">
        <v>536</v>
      </c>
      <c r="H6" s="32" t="s">
        <v>9</v>
      </c>
      <c r="I6" s="32" t="s">
        <v>91</v>
      </c>
      <c r="J6" s="54" t="s">
        <v>11</v>
      </c>
      <c r="K6" s="55">
        <f>VLOOKUP(B6,'[1]Trúng thầu-Gói 5'!$C$4:$R$99,13,0)</f>
        <v>259350</v>
      </c>
      <c r="L6" s="33">
        <v>32</v>
      </c>
      <c r="M6" s="10">
        <f t="shared" si="0"/>
        <v>8299200</v>
      </c>
      <c r="N6" s="55" t="str">
        <f>VLOOKUP(B6,'[1]Trúng thầu-Gói 5'!$C$4:$R$99,16,0)</f>
        <v>Công ty Cổ phần Dược liệu Việt Nam</v>
      </c>
    </row>
    <row r="7" spans="1:17" ht="36">
      <c r="A7" s="52">
        <v>4</v>
      </c>
      <c r="B7" s="52" t="s">
        <v>895</v>
      </c>
      <c r="C7" s="53" t="s">
        <v>537</v>
      </c>
      <c r="D7" s="53" t="s">
        <v>22</v>
      </c>
      <c r="E7" s="54" t="s">
        <v>14</v>
      </c>
      <c r="F7" s="54" t="s">
        <v>10</v>
      </c>
      <c r="G7" s="31" t="s">
        <v>538</v>
      </c>
      <c r="H7" s="32" t="s">
        <v>9</v>
      </c>
      <c r="I7" s="32" t="s">
        <v>91</v>
      </c>
      <c r="J7" s="54" t="s">
        <v>11</v>
      </c>
      <c r="K7" s="55">
        <f>VLOOKUP(B7,'[1]Trúng thầu-Gói 5'!$C$4:$R$99,13,0)</f>
        <v>241500</v>
      </c>
      <c r="L7" s="33">
        <v>100</v>
      </c>
      <c r="M7" s="10">
        <f t="shared" si="0"/>
        <v>24150000</v>
      </c>
      <c r="N7" s="55" t="str">
        <f>VLOOKUP(B7,'[1]Trúng thầu-Gói 5'!$C$4:$R$99,16,0)</f>
        <v>Công ty Cổ phần Dược liệu Việt Nam</v>
      </c>
    </row>
    <row r="8" spans="1:17" ht="60">
      <c r="A8" s="56">
        <v>5</v>
      </c>
      <c r="B8" s="52" t="s">
        <v>896</v>
      </c>
      <c r="C8" s="53" t="s">
        <v>539</v>
      </c>
      <c r="D8" s="53" t="s">
        <v>23</v>
      </c>
      <c r="E8" s="54" t="s">
        <v>14</v>
      </c>
      <c r="F8" s="54" t="s">
        <v>10</v>
      </c>
      <c r="G8" s="31" t="s">
        <v>540</v>
      </c>
      <c r="H8" s="32" t="s">
        <v>9</v>
      </c>
      <c r="I8" s="32" t="s">
        <v>91</v>
      </c>
      <c r="J8" s="54" t="s">
        <v>11</v>
      </c>
      <c r="K8" s="55">
        <f>VLOOKUP(B8,'[1]Trúng thầu-Gói 5'!$C$4:$R$99,13,0)</f>
        <v>303450</v>
      </c>
      <c r="L8" s="33">
        <v>80</v>
      </c>
      <c r="M8" s="10">
        <f t="shared" si="0"/>
        <v>24276000</v>
      </c>
      <c r="N8" s="55" t="str">
        <f>VLOOKUP(B8,'[1]Trúng thầu-Gói 5'!$C$4:$R$99,16,0)</f>
        <v>Công ty Cổ phần Dược liệu Việt Nam</v>
      </c>
    </row>
    <row r="9" spans="1:17" ht="72">
      <c r="A9" s="52">
        <v>6</v>
      </c>
      <c r="B9" s="52" t="s">
        <v>897</v>
      </c>
      <c r="C9" s="57" t="s">
        <v>24</v>
      </c>
      <c r="D9" s="57" t="s">
        <v>25</v>
      </c>
      <c r="E9" s="58" t="s">
        <v>17</v>
      </c>
      <c r="F9" s="58" t="s">
        <v>10</v>
      </c>
      <c r="G9" s="31" t="s">
        <v>541</v>
      </c>
      <c r="H9" s="32" t="s">
        <v>9</v>
      </c>
      <c r="I9" s="32" t="s">
        <v>91</v>
      </c>
      <c r="J9" s="58" t="s">
        <v>11</v>
      </c>
      <c r="K9" s="55">
        <f>VLOOKUP(B9,'[1]Trúng thầu-Gói 5'!$C$4:$R$99,13,0)</f>
        <v>148050</v>
      </c>
      <c r="L9" s="33">
        <v>4</v>
      </c>
      <c r="M9" s="10">
        <f t="shared" si="0"/>
        <v>592200</v>
      </c>
      <c r="N9" s="55" t="str">
        <f>VLOOKUP(B9,'[1]Trúng thầu-Gói 5'!$C$4:$R$99,16,0)</f>
        <v>Công ty Cổ phần Dược liệu Việt Nam</v>
      </c>
    </row>
    <row r="10" spans="1:17" ht="36">
      <c r="A10" s="56">
        <v>7</v>
      </c>
      <c r="B10" s="52" t="s">
        <v>898</v>
      </c>
      <c r="C10" s="53" t="s">
        <v>542</v>
      </c>
      <c r="D10" s="53" t="s">
        <v>26</v>
      </c>
      <c r="E10" s="54" t="s">
        <v>14</v>
      </c>
      <c r="F10" s="54" t="s">
        <v>10</v>
      </c>
      <c r="G10" s="31" t="s">
        <v>543</v>
      </c>
      <c r="H10" s="32" t="s">
        <v>9</v>
      </c>
      <c r="I10" s="32" t="s">
        <v>91</v>
      </c>
      <c r="J10" s="54" t="s">
        <v>11</v>
      </c>
      <c r="K10" s="55">
        <f>VLOOKUP(B10,'[1]Trúng thầu-Gói 5'!$C$4:$R$99,13,0)</f>
        <v>204750</v>
      </c>
      <c r="L10" s="33">
        <v>80</v>
      </c>
      <c r="M10" s="10">
        <f t="shared" si="0"/>
        <v>16380000</v>
      </c>
      <c r="N10" s="55" t="str">
        <f>VLOOKUP(B10,'[1]Trúng thầu-Gói 5'!$C$4:$R$99,16,0)</f>
        <v>Công ty Cổ phần Dược liệu Việt Nam</v>
      </c>
    </row>
    <row r="11" spans="1:17" ht="36">
      <c r="A11" s="52">
        <v>8</v>
      </c>
      <c r="B11" s="52" t="s">
        <v>899</v>
      </c>
      <c r="C11" s="57" t="s">
        <v>27</v>
      </c>
      <c r="D11" s="57" t="s">
        <v>28</v>
      </c>
      <c r="E11" s="58" t="s">
        <v>17</v>
      </c>
      <c r="F11" s="58" t="s">
        <v>10</v>
      </c>
      <c r="G11" s="31" t="s">
        <v>544</v>
      </c>
      <c r="H11" s="32" t="s">
        <v>9</v>
      </c>
      <c r="I11" s="32" t="s">
        <v>91</v>
      </c>
      <c r="J11" s="58" t="s">
        <v>11</v>
      </c>
      <c r="K11" s="55">
        <f>VLOOKUP(B11,'[1]Trúng thầu-Gói 5'!$C$4:$R$99,13,0)</f>
        <v>130000</v>
      </c>
      <c r="L11" s="33">
        <v>2</v>
      </c>
      <c r="M11" s="10">
        <f t="shared" si="0"/>
        <v>260000</v>
      </c>
      <c r="N11" s="55" t="str">
        <f>VLOOKUP(B11,'[1]Trúng thầu-Gói 5'!$C$4:$R$99,16,0)</f>
        <v>Công ty CP Dược phẩm Bắc Ninh</v>
      </c>
    </row>
    <row r="12" spans="1:17" ht="36">
      <c r="A12" s="56">
        <v>9</v>
      </c>
      <c r="B12" s="52" t="s">
        <v>900</v>
      </c>
      <c r="C12" s="57" t="s">
        <v>29</v>
      </c>
      <c r="D12" s="57" t="s">
        <v>30</v>
      </c>
      <c r="E12" s="58" t="s">
        <v>17</v>
      </c>
      <c r="F12" s="58" t="s">
        <v>10</v>
      </c>
      <c r="G12" s="31" t="s">
        <v>545</v>
      </c>
      <c r="H12" s="32" t="s">
        <v>9</v>
      </c>
      <c r="I12" s="32" t="s">
        <v>91</v>
      </c>
      <c r="J12" s="58" t="s">
        <v>11</v>
      </c>
      <c r="K12" s="55">
        <f>VLOOKUP(B12,'[1]Trúng thầu-Gói 5'!$C$4:$R$99,13,0)</f>
        <v>69300</v>
      </c>
      <c r="L12" s="33">
        <v>4</v>
      </c>
      <c r="M12" s="10">
        <f t="shared" si="0"/>
        <v>277200</v>
      </c>
      <c r="N12" s="55" t="str">
        <f>VLOOKUP(B12,'[1]Trúng thầu-Gói 5'!$C$4:$R$99,16,0)</f>
        <v>Công ty Cổ phần Dược liệu Việt Nam</v>
      </c>
    </row>
    <row r="13" spans="1:17" ht="36">
      <c r="A13" s="52">
        <v>10</v>
      </c>
      <c r="B13" s="52" t="s">
        <v>901</v>
      </c>
      <c r="C13" s="53" t="s">
        <v>546</v>
      </c>
      <c r="D13" s="53" t="s">
        <v>31</v>
      </c>
      <c r="E13" s="54" t="s">
        <v>14</v>
      </c>
      <c r="F13" s="54" t="s">
        <v>10</v>
      </c>
      <c r="G13" s="31" t="s">
        <v>547</v>
      </c>
      <c r="H13" s="32" t="s">
        <v>9</v>
      </c>
      <c r="I13" s="32" t="s">
        <v>91</v>
      </c>
      <c r="J13" s="54" t="s">
        <v>11</v>
      </c>
      <c r="K13" s="55">
        <f>VLOOKUP(B13,'[1]Trúng thầu-Gói 5'!$C$4:$R$99,13,0)</f>
        <v>346500</v>
      </c>
      <c r="L13" s="33">
        <v>1.5</v>
      </c>
      <c r="M13" s="10">
        <f t="shared" si="0"/>
        <v>519750</v>
      </c>
      <c r="N13" s="55" t="str">
        <f>VLOOKUP(B13,'[1]Trúng thầu-Gói 5'!$C$4:$R$99,16,0)</f>
        <v>Công ty Cổ phần Dược Phẩm OPC</v>
      </c>
    </row>
    <row r="14" spans="1:17" ht="36">
      <c r="A14" s="56">
        <v>11</v>
      </c>
      <c r="B14" s="52" t="s">
        <v>902</v>
      </c>
      <c r="C14" s="57" t="s">
        <v>38</v>
      </c>
      <c r="D14" s="57" t="s">
        <v>39</v>
      </c>
      <c r="E14" s="58" t="s">
        <v>17</v>
      </c>
      <c r="F14" s="58" t="s">
        <v>10</v>
      </c>
      <c r="G14" s="31" t="s">
        <v>548</v>
      </c>
      <c r="H14" s="32" t="s">
        <v>9</v>
      </c>
      <c r="I14" s="32" t="s">
        <v>91</v>
      </c>
      <c r="J14" s="58" t="s">
        <v>11</v>
      </c>
      <c r="K14" s="55">
        <f>VLOOKUP(B14,'[1]Trúng thầu-Gói 5'!$C$4:$R$99,13,0)</f>
        <v>61950</v>
      </c>
      <c r="L14" s="33">
        <v>80</v>
      </c>
      <c r="M14" s="10">
        <f t="shared" si="0"/>
        <v>4956000</v>
      </c>
      <c r="N14" s="55" t="str">
        <f>VLOOKUP(B14,'[1]Trúng thầu-Gói 5'!$C$4:$R$99,16,0)</f>
        <v>Công ty Cổ phần Dược liệu Việt Nam</v>
      </c>
    </row>
    <row r="15" spans="1:17" ht="24">
      <c r="A15" s="52">
        <v>12</v>
      </c>
      <c r="B15" s="52" t="s">
        <v>903</v>
      </c>
      <c r="C15" s="59" t="s">
        <v>549</v>
      </c>
      <c r="D15" s="57" t="s">
        <v>43</v>
      </c>
      <c r="E15" s="58" t="s">
        <v>17</v>
      </c>
      <c r="F15" s="58" t="s">
        <v>10</v>
      </c>
      <c r="G15" s="31" t="s">
        <v>550</v>
      </c>
      <c r="H15" s="32" t="s">
        <v>9</v>
      </c>
      <c r="I15" s="32" t="s">
        <v>91</v>
      </c>
      <c r="J15" s="58" t="s">
        <v>11</v>
      </c>
      <c r="K15" s="55">
        <f>VLOOKUP(B15,'[1]Trúng thầu-Gói 5'!$C$4:$R$99,13,0)</f>
        <v>96600</v>
      </c>
      <c r="L15" s="33">
        <v>80</v>
      </c>
      <c r="M15" s="10">
        <f t="shared" si="0"/>
        <v>7728000</v>
      </c>
      <c r="N15" s="55" t="str">
        <f>VLOOKUP(B15,'[1]Trúng thầu-Gói 5'!$C$4:$R$99,16,0)</f>
        <v>Công ty Cổ phần Dược liệu Việt Nam</v>
      </c>
    </row>
    <row r="16" spans="1:17" ht="48">
      <c r="A16" s="56">
        <v>13</v>
      </c>
      <c r="B16" s="52" t="s">
        <v>904</v>
      </c>
      <c r="C16" s="53" t="s">
        <v>551</v>
      </c>
      <c r="D16" s="53" t="s">
        <v>48</v>
      </c>
      <c r="E16" s="54" t="s">
        <v>14</v>
      </c>
      <c r="F16" s="54" t="s">
        <v>10</v>
      </c>
      <c r="G16" s="31" t="s">
        <v>552</v>
      </c>
      <c r="H16" s="32" t="s">
        <v>9</v>
      </c>
      <c r="I16" s="32" t="s">
        <v>91</v>
      </c>
      <c r="J16" s="54" t="s">
        <v>11</v>
      </c>
      <c r="K16" s="55">
        <f>VLOOKUP(B16,'[1]Trúng thầu-Gói 5'!$C$4:$R$99,13,0)</f>
        <v>292950</v>
      </c>
      <c r="L16" s="33">
        <v>19</v>
      </c>
      <c r="M16" s="10">
        <f t="shared" si="0"/>
        <v>5566050</v>
      </c>
      <c r="N16" s="55" t="str">
        <f>VLOOKUP(B16,'[1]Trúng thầu-Gói 5'!$C$4:$R$99,16,0)</f>
        <v>Công ty Cổ phần Dược liệu Việt Nam</v>
      </c>
    </row>
    <row r="17" spans="1:14" ht="36">
      <c r="A17" s="52">
        <v>14</v>
      </c>
      <c r="B17" s="52" t="s">
        <v>905</v>
      </c>
      <c r="C17" s="53" t="s">
        <v>49</v>
      </c>
      <c r="D17" s="53" t="s">
        <v>50</v>
      </c>
      <c r="E17" s="54" t="s">
        <v>14</v>
      </c>
      <c r="F17" s="54" t="s">
        <v>10</v>
      </c>
      <c r="G17" s="31" t="s">
        <v>553</v>
      </c>
      <c r="H17" s="32" t="s">
        <v>9</v>
      </c>
      <c r="I17" s="32" t="s">
        <v>91</v>
      </c>
      <c r="J17" s="54" t="s">
        <v>11</v>
      </c>
      <c r="K17" s="55">
        <f>VLOOKUP(B17,'[1]Trúng thầu-Gói 5'!$C$4:$R$99,13,0)</f>
        <v>617400</v>
      </c>
      <c r="L17" s="33">
        <v>120</v>
      </c>
      <c r="M17" s="10">
        <f t="shared" si="0"/>
        <v>74088000</v>
      </c>
      <c r="N17" s="55" t="str">
        <f>VLOOKUP(B17,'[1]Trúng thầu-Gói 5'!$C$4:$R$99,16,0)</f>
        <v>Công ty Cổ phần Dược liệu Việt Nam</v>
      </c>
    </row>
    <row r="18" spans="1:14" ht="36">
      <c r="A18" s="56">
        <v>15</v>
      </c>
      <c r="B18" s="52" t="s">
        <v>906</v>
      </c>
      <c r="C18" s="57" t="s">
        <v>554</v>
      </c>
      <c r="D18" s="57" t="s">
        <v>555</v>
      </c>
      <c r="E18" s="58" t="s">
        <v>17</v>
      </c>
      <c r="F18" s="58" t="s">
        <v>10</v>
      </c>
      <c r="G18" s="31" t="s">
        <v>556</v>
      </c>
      <c r="H18" s="32" t="s">
        <v>9</v>
      </c>
      <c r="I18" s="32" t="s">
        <v>91</v>
      </c>
      <c r="J18" s="58" t="s">
        <v>11</v>
      </c>
      <c r="K18" s="55">
        <f>VLOOKUP(B18,'[1]Trúng thầu-Gói 5'!$C$4:$R$99,13,0)</f>
        <v>167000</v>
      </c>
      <c r="L18" s="33">
        <v>2</v>
      </c>
      <c r="M18" s="10">
        <f t="shared" si="0"/>
        <v>334000</v>
      </c>
      <c r="N18" s="55" t="str">
        <f>VLOOKUP(B18,'[1]Trúng thầu-Gói 5'!$C$4:$R$99,16,0)</f>
        <v>Công ty CP Dược phẩm Bắc Ninh</v>
      </c>
    </row>
    <row r="19" spans="1:14" ht="36">
      <c r="A19" s="52">
        <v>16</v>
      </c>
      <c r="B19" s="52" t="s">
        <v>907</v>
      </c>
      <c r="C19" s="53" t="s">
        <v>557</v>
      </c>
      <c r="D19" s="53" t="s">
        <v>54</v>
      </c>
      <c r="E19" s="54" t="s">
        <v>14</v>
      </c>
      <c r="F19" s="54" t="s">
        <v>10</v>
      </c>
      <c r="G19" s="31" t="s">
        <v>558</v>
      </c>
      <c r="H19" s="32" t="s">
        <v>9</v>
      </c>
      <c r="I19" s="32" t="s">
        <v>91</v>
      </c>
      <c r="J19" s="54" t="s">
        <v>11</v>
      </c>
      <c r="K19" s="55">
        <f>VLOOKUP(B19,'[1]Trúng thầu-Gói 5'!$C$4:$R$99,13,0)</f>
        <v>168000</v>
      </c>
      <c r="L19" s="33">
        <v>80</v>
      </c>
      <c r="M19" s="10">
        <f t="shared" si="0"/>
        <v>13440000</v>
      </c>
      <c r="N19" s="55" t="str">
        <f>VLOOKUP(B19,'[1]Trúng thầu-Gói 5'!$C$4:$R$99,16,0)</f>
        <v>Công ty Cổ phần Dược liệu Việt Nam</v>
      </c>
    </row>
    <row r="20" spans="1:14" ht="36">
      <c r="A20" s="56">
        <v>17</v>
      </c>
      <c r="B20" s="52" t="s">
        <v>908</v>
      </c>
      <c r="C20" s="53" t="s">
        <v>55</v>
      </c>
      <c r="D20" s="53" t="s">
        <v>56</v>
      </c>
      <c r="E20" s="54" t="s">
        <v>14</v>
      </c>
      <c r="F20" s="54" t="s">
        <v>10</v>
      </c>
      <c r="G20" s="31" t="s">
        <v>559</v>
      </c>
      <c r="H20" s="32" t="s">
        <v>9</v>
      </c>
      <c r="I20" s="32" t="s">
        <v>91</v>
      </c>
      <c r="J20" s="54" t="s">
        <v>11</v>
      </c>
      <c r="K20" s="55">
        <f>VLOOKUP(B20,'[1]Trúng thầu-Gói 5'!$C$4:$R$99,13,0)</f>
        <v>259350</v>
      </c>
      <c r="L20" s="33">
        <v>50</v>
      </c>
      <c r="M20" s="10">
        <f t="shared" si="0"/>
        <v>12967500</v>
      </c>
      <c r="N20" s="55" t="str">
        <f>VLOOKUP(B20,'[1]Trúng thầu-Gói 5'!$C$4:$R$99,16,0)</f>
        <v>Công ty Cổ phần Dược liệu Việt Nam</v>
      </c>
    </row>
    <row r="21" spans="1:14" ht="48">
      <c r="A21" s="52">
        <v>18</v>
      </c>
      <c r="B21" s="52" t="s">
        <v>909</v>
      </c>
      <c r="C21" s="53" t="s">
        <v>57</v>
      </c>
      <c r="D21" s="53" t="s">
        <v>58</v>
      </c>
      <c r="E21" s="54" t="s">
        <v>14</v>
      </c>
      <c r="F21" s="54" t="s">
        <v>10</v>
      </c>
      <c r="G21" s="31" t="s">
        <v>560</v>
      </c>
      <c r="H21" s="32" t="s">
        <v>9</v>
      </c>
      <c r="I21" s="32" t="s">
        <v>91</v>
      </c>
      <c r="J21" s="54" t="s">
        <v>11</v>
      </c>
      <c r="K21" s="55">
        <f>VLOOKUP(B21,'[1]Trúng thầu-Gói 5'!$C$4:$R$99,13,0)</f>
        <v>577500</v>
      </c>
      <c r="L21" s="33">
        <v>120</v>
      </c>
      <c r="M21" s="10">
        <f t="shared" si="0"/>
        <v>69300000</v>
      </c>
      <c r="N21" s="55" t="str">
        <f>VLOOKUP(B21,'[1]Trúng thầu-Gói 5'!$C$4:$R$99,16,0)</f>
        <v>Công ty Cổ phần Dược liệu Việt Nam</v>
      </c>
    </row>
    <row r="22" spans="1:14" ht="36">
      <c r="A22" s="56">
        <v>19</v>
      </c>
      <c r="B22" s="52" t="s">
        <v>910</v>
      </c>
      <c r="C22" s="53" t="s">
        <v>561</v>
      </c>
      <c r="D22" s="53" t="s">
        <v>562</v>
      </c>
      <c r="E22" s="54" t="s">
        <v>14</v>
      </c>
      <c r="F22" s="54" t="s">
        <v>10</v>
      </c>
      <c r="G22" s="31" t="s">
        <v>563</v>
      </c>
      <c r="H22" s="32" t="s">
        <v>9</v>
      </c>
      <c r="I22" s="32" t="s">
        <v>91</v>
      </c>
      <c r="J22" s="54" t="s">
        <v>11</v>
      </c>
      <c r="K22" s="55">
        <f>VLOOKUP(B22,'[1]Trúng thầu-Gói 5'!$C$4:$R$99,13,0)</f>
        <v>248850</v>
      </c>
      <c r="L22" s="33">
        <v>6</v>
      </c>
      <c r="M22" s="10">
        <f t="shared" si="0"/>
        <v>1493100</v>
      </c>
      <c r="N22" s="55" t="str">
        <f>VLOOKUP(B22,'[1]Trúng thầu-Gói 5'!$C$4:$R$99,16,0)</f>
        <v>Công ty Cổ phần Dược liệu Việt Nam</v>
      </c>
    </row>
    <row r="23" spans="1:14" ht="36">
      <c r="A23" s="52">
        <v>20</v>
      </c>
      <c r="B23" s="52" t="s">
        <v>911</v>
      </c>
      <c r="C23" s="53" t="s">
        <v>59</v>
      </c>
      <c r="D23" s="53" t="s">
        <v>60</v>
      </c>
      <c r="E23" s="54" t="s">
        <v>14</v>
      </c>
      <c r="F23" s="54" t="s">
        <v>10</v>
      </c>
      <c r="G23" s="31" t="s">
        <v>564</v>
      </c>
      <c r="H23" s="32" t="s">
        <v>9</v>
      </c>
      <c r="I23" s="32" t="s">
        <v>91</v>
      </c>
      <c r="J23" s="54" t="s">
        <v>11</v>
      </c>
      <c r="K23" s="55">
        <f>VLOOKUP(B23,'[1]Trúng thầu-Gói 5'!$C$4:$R$99,13,0)</f>
        <v>299250</v>
      </c>
      <c r="L23" s="33">
        <v>2</v>
      </c>
      <c r="M23" s="10">
        <f t="shared" si="0"/>
        <v>598500</v>
      </c>
      <c r="N23" s="55" t="str">
        <f>VLOOKUP(B23,'[1]Trúng thầu-Gói 5'!$C$4:$R$99,16,0)</f>
        <v>Công ty Cổ phần Dược liệu Việt Nam</v>
      </c>
    </row>
    <row r="24" spans="1:14" ht="36">
      <c r="A24" s="56">
        <v>21</v>
      </c>
      <c r="B24" s="52" t="s">
        <v>912</v>
      </c>
      <c r="C24" s="57" t="s">
        <v>565</v>
      </c>
      <c r="D24" s="57" t="s">
        <v>61</v>
      </c>
      <c r="E24" s="58" t="s">
        <v>17</v>
      </c>
      <c r="F24" s="58" t="s">
        <v>10</v>
      </c>
      <c r="G24" s="31" t="s">
        <v>566</v>
      </c>
      <c r="H24" s="32" t="s">
        <v>9</v>
      </c>
      <c r="I24" s="32" t="s">
        <v>91</v>
      </c>
      <c r="J24" s="58" t="s">
        <v>11</v>
      </c>
      <c r="K24" s="55">
        <f>VLOOKUP(B24,'[1]Trúng thầu-Gói 5'!$C$4:$R$99,13,0)</f>
        <v>106050</v>
      </c>
      <c r="L24" s="33">
        <v>8</v>
      </c>
      <c r="M24" s="10">
        <f t="shared" si="0"/>
        <v>848400</v>
      </c>
      <c r="N24" s="55" t="str">
        <f>VLOOKUP(B24,'[1]Trúng thầu-Gói 5'!$C$4:$R$99,16,0)</f>
        <v>Công ty Cổ phần Dược liệu Việt Nam</v>
      </c>
    </row>
    <row r="25" spans="1:14" ht="24">
      <c r="A25" s="52">
        <v>22</v>
      </c>
      <c r="B25" s="52" t="s">
        <v>913</v>
      </c>
      <c r="C25" s="53" t="s">
        <v>62</v>
      </c>
      <c r="D25" s="53" t="s">
        <v>63</v>
      </c>
      <c r="E25" s="54" t="s">
        <v>14</v>
      </c>
      <c r="F25" s="54" t="s">
        <v>10</v>
      </c>
      <c r="G25" s="31" t="s">
        <v>567</v>
      </c>
      <c r="H25" s="32" t="s">
        <v>9</v>
      </c>
      <c r="I25" s="32" t="s">
        <v>91</v>
      </c>
      <c r="J25" s="54" t="s">
        <v>11</v>
      </c>
      <c r="K25" s="55">
        <f>VLOOKUP(B25,'[1]Trúng thầu-Gói 5'!$C$4:$R$99,13,0)</f>
        <v>238350</v>
      </c>
      <c r="L25" s="33">
        <v>2</v>
      </c>
      <c r="M25" s="10">
        <f t="shared" si="0"/>
        <v>476700</v>
      </c>
      <c r="N25" s="55" t="str">
        <f>VLOOKUP(B25,'[1]Trúng thầu-Gói 5'!$C$4:$R$99,16,0)</f>
        <v>Công ty Cổ phần Dược liệu Việt Nam</v>
      </c>
    </row>
    <row r="26" spans="1:14" ht="24">
      <c r="A26" s="56">
        <v>23</v>
      </c>
      <c r="B26" s="52" t="s">
        <v>914</v>
      </c>
      <c r="C26" s="53" t="s">
        <v>64</v>
      </c>
      <c r="D26" s="53" t="s">
        <v>65</v>
      </c>
      <c r="E26" s="54" t="s">
        <v>14</v>
      </c>
      <c r="F26" s="54" t="s">
        <v>10</v>
      </c>
      <c r="G26" s="31" t="s">
        <v>568</v>
      </c>
      <c r="H26" s="32" t="s">
        <v>9</v>
      </c>
      <c r="I26" s="32" t="s">
        <v>91</v>
      </c>
      <c r="J26" s="54" t="s">
        <v>11</v>
      </c>
      <c r="K26" s="55">
        <f>VLOOKUP(B26,'[1]Trúng thầu-Gói 5'!$C$4:$R$99,13,0)</f>
        <v>302400</v>
      </c>
      <c r="L26" s="33">
        <v>2</v>
      </c>
      <c r="M26" s="10">
        <f t="shared" si="0"/>
        <v>604800</v>
      </c>
      <c r="N26" s="55" t="str">
        <f>VLOOKUP(B26,'[1]Trúng thầu-Gói 5'!$C$4:$R$99,16,0)</f>
        <v>Công ty Cổ phần Dược liệu Việt Nam</v>
      </c>
    </row>
    <row r="27" spans="1:14" ht="48">
      <c r="A27" s="52">
        <v>24</v>
      </c>
      <c r="B27" s="52" t="s">
        <v>915</v>
      </c>
      <c r="C27" s="53" t="s">
        <v>66</v>
      </c>
      <c r="D27" s="53" t="s">
        <v>67</v>
      </c>
      <c r="E27" s="54" t="s">
        <v>14</v>
      </c>
      <c r="F27" s="54" t="s">
        <v>10</v>
      </c>
      <c r="G27" s="31" t="s">
        <v>569</v>
      </c>
      <c r="H27" s="32" t="s">
        <v>9</v>
      </c>
      <c r="I27" s="32" t="s">
        <v>91</v>
      </c>
      <c r="J27" s="54" t="s">
        <v>11</v>
      </c>
      <c r="K27" s="55">
        <f>VLOOKUP(B27,'[1]Trúng thầu-Gói 5'!$C$4:$R$99,13,0)</f>
        <v>288750</v>
      </c>
      <c r="L27" s="33">
        <v>40</v>
      </c>
      <c r="M27" s="10">
        <f t="shared" si="0"/>
        <v>11550000</v>
      </c>
      <c r="N27" s="55" t="str">
        <f>VLOOKUP(B27,'[1]Trúng thầu-Gói 5'!$C$4:$R$99,16,0)</f>
        <v>Công ty Cổ phần Dược liệu Việt Nam</v>
      </c>
    </row>
    <row r="28" spans="1:14" ht="36">
      <c r="A28" s="56">
        <v>25</v>
      </c>
      <c r="B28" s="52" t="s">
        <v>916</v>
      </c>
      <c r="C28" s="53" t="s">
        <v>68</v>
      </c>
      <c r="D28" s="53" t="s">
        <v>69</v>
      </c>
      <c r="E28" s="54" t="s">
        <v>14</v>
      </c>
      <c r="F28" s="54" t="s">
        <v>10</v>
      </c>
      <c r="G28" s="31" t="s">
        <v>570</v>
      </c>
      <c r="H28" s="32" t="s">
        <v>9</v>
      </c>
      <c r="I28" s="32" t="s">
        <v>91</v>
      </c>
      <c r="J28" s="54" t="s">
        <v>11</v>
      </c>
      <c r="K28" s="55">
        <f>VLOOKUP(B28,'[1]Trúng thầu-Gói 5'!$C$4:$R$99,13,0)</f>
        <v>887250</v>
      </c>
      <c r="L28" s="33">
        <v>2</v>
      </c>
      <c r="M28" s="10">
        <f t="shared" si="0"/>
        <v>1774500</v>
      </c>
      <c r="N28" s="55" t="str">
        <f>VLOOKUP(B28,'[1]Trúng thầu-Gói 5'!$C$4:$R$99,16,0)</f>
        <v>Công ty Cổ phần Dược liệu Việt Nam</v>
      </c>
    </row>
    <row r="29" spans="1:14" ht="36">
      <c r="A29" s="52">
        <v>26</v>
      </c>
      <c r="B29" s="52" t="s">
        <v>917</v>
      </c>
      <c r="C29" s="57" t="s">
        <v>70</v>
      </c>
      <c r="D29" s="57" t="s">
        <v>71</v>
      </c>
      <c r="E29" s="58" t="s">
        <v>17</v>
      </c>
      <c r="F29" s="58" t="s">
        <v>10</v>
      </c>
      <c r="G29" s="31" t="s">
        <v>571</v>
      </c>
      <c r="H29" s="32" t="s">
        <v>9</v>
      </c>
      <c r="I29" s="32" t="s">
        <v>91</v>
      </c>
      <c r="J29" s="58" t="s">
        <v>11</v>
      </c>
      <c r="K29" s="55">
        <f>VLOOKUP(B29,'[1]Trúng thầu-Gói 5'!$C$4:$R$99,13,0)</f>
        <v>189000</v>
      </c>
      <c r="L29" s="33">
        <v>6</v>
      </c>
      <c r="M29" s="10">
        <f t="shared" si="0"/>
        <v>1134000</v>
      </c>
      <c r="N29" s="55" t="str">
        <f>VLOOKUP(B29,'[1]Trúng thầu-Gói 5'!$C$4:$R$99,16,0)</f>
        <v>Công ty Cổ phần Dược liệu Việt Nam</v>
      </c>
    </row>
    <row r="30" spans="1:14" ht="48">
      <c r="A30" s="56">
        <v>27</v>
      </c>
      <c r="B30" s="52" t="s">
        <v>918</v>
      </c>
      <c r="C30" s="57" t="s">
        <v>264</v>
      </c>
      <c r="D30" s="57" t="s">
        <v>265</v>
      </c>
      <c r="E30" s="58" t="s">
        <v>17</v>
      </c>
      <c r="F30" s="58" t="s">
        <v>10</v>
      </c>
      <c r="G30" s="31" t="s">
        <v>572</v>
      </c>
      <c r="H30" s="32" t="s">
        <v>9</v>
      </c>
      <c r="I30" s="32" t="s">
        <v>91</v>
      </c>
      <c r="J30" s="58" t="s">
        <v>11</v>
      </c>
      <c r="K30" s="55">
        <f>VLOOKUP(B30,'[1]Trúng thầu-Gói 5'!$C$4:$R$99,13,0)</f>
        <v>127050</v>
      </c>
      <c r="L30" s="33">
        <v>24</v>
      </c>
      <c r="M30" s="10">
        <f t="shared" si="0"/>
        <v>3049200</v>
      </c>
      <c r="N30" s="55" t="str">
        <f>VLOOKUP(B30,'[1]Trúng thầu-Gói 5'!$C$4:$R$99,16,0)</f>
        <v>Công ty Cổ phần Dược liệu Việt Nam</v>
      </c>
    </row>
    <row r="31" spans="1:14" ht="48">
      <c r="A31" s="52">
        <v>28</v>
      </c>
      <c r="B31" s="52" t="s">
        <v>919</v>
      </c>
      <c r="C31" s="57" t="s">
        <v>271</v>
      </c>
      <c r="D31" s="57" t="s">
        <v>272</v>
      </c>
      <c r="E31" s="58" t="s">
        <v>17</v>
      </c>
      <c r="F31" s="58" t="s">
        <v>10</v>
      </c>
      <c r="G31" s="31" t="s">
        <v>573</v>
      </c>
      <c r="H31" s="32" t="s">
        <v>9</v>
      </c>
      <c r="I31" s="32" t="s">
        <v>91</v>
      </c>
      <c r="J31" s="58" t="s">
        <v>11</v>
      </c>
      <c r="K31" s="55">
        <f>VLOOKUP(B31,'[1]Trúng thầu-Gói 5'!$C$4:$R$99,13,0)</f>
        <v>84000</v>
      </c>
      <c r="L31" s="33">
        <v>4</v>
      </c>
      <c r="M31" s="10">
        <f t="shared" si="0"/>
        <v>336000</v>
      </c>
      <c r="N31" s="55" t="str">
        <f>VLOOKUP(B31,'[1]Trúng thầu-Gói 5'!$C$4:$R$99,16,0)</f>
        <v>Công ty CP Dược phẩm Trường Thọ</v>
      </c>
    </row>
    <row r="32" spans="1:14" ht="48">
      <c r="A32" s="56">
        <v>29</v>
      </c>
      <c r="B32" s="52" t="s">
        <v>920</v>
      </c>
      <c r="C32" s="53" t="s">
        <v>276</v>
      </c>
      <c r="D32" s="53" t="s">
        <v>277</v>
      </c>
      <c r="E32" s="54" t="s">
        <v>14</v>
      </c>
      <c r="F32" s="54" t="s">
        <v>10</v>
      </c>
      <c r="G32" s="31" t="s">
        <v>574</v>
      </c>
      <c r="H32" s="32" t="s">
        <v>9</v>
      </c>
      <c r="I32" s="32" t="s">
        <v>91</v>
      </c>
      <c r="J32" s="54" t="s">
        <v>11</v>
      </c>
      <c r="K32" s="55">
        <f>VLOOKUP(B32,'[1]Trúng thầu-Gói 5'!$C$4:$R$99,13,0)</f>
        <v>1417500</v>
      </c>
      <c r="L32" s="33">
        <v>40</v>
      </c>
      <c r="M32" s="10">
        <f t="shared" si="0"/>
        <v>56700000</v>
      </c>
      <c r="N32" s="55" t="str">
        <f>VLOOKUP(B32,'[1]Trúng thầu-Gói 5'!$C$4:$R$99,16,0)</f>
        <v>Công ty Cổ phần Dược Phẩm OPC</v>
      </c>
    </row>
    <row r="33" spans="1:14" ht="36">
      <c r="A33" s="52">
        <v>30</v>
      </c>
      <c r="B33" s="52" t="s">
        <v>921</v>
      </c>
      <c r="C33" s="57" t="s">
        <v>297</v>
      </c>
      <c r="D33" s="57" t="s">
        <v>298</v>
      </c>
      <c r="E33" s="58" t="s">
        <v>17</v>
      </c>
      <c r="F33" s="58" t="s">
        <v>10</v>
      </c>
      <c r="G33" s="31" t="s">
        <v>575</v>
      </c>
      <c r="H33" s="32" t="s">
        <v>9</v>
      </c>
      <c r="I33" s="32" t="s">
        <v>91</v>
      </c>
      <c r="J33" s="58" t="s">
        <v>11</v>
      </c>
      <c r="K33" s="55">
        <f>VLOOKUP(B33,'[1]Trúng thầu-Gói 5'!$C$4:$R$99,13,0)</f>
        <v>118650</v>
      </c>
      <c r="L33" s="33">
        <v>12</v>
      </c>
      <c r="M33" s="10">
        <f t="shared" si="0"/>
        <v>1423800</v>
      </c>
      <c r="N33" s="55" t="str">
        <f>VLOOKUP(B33,'[1]Trúng thầu-Gói 5'!$C$4:$R$99,16,0)</f>
        <v>Công ty Cổ phần Dược liệu Việt Nam</v>
      </c>
    </row>
    <row r="34" spans="1:14" ht="36">
      <c r="A34" s="56">
        <v>31</v>
      </c>
      <c r="B34" s="52" t="s">
        <v>922</v>
      </c>
      <c r="C34" s="57" t="s">
        <v>299</v>
      </c>
      <c r="D34" s="57" t="s">
        <v>300</v>
      </c>
      <c r="E34" s="58" t="s">
        <v>17</v>
      </c>
      <c r="F34" s="58" t="s">
        <v>10</v>
      </c>
      <c r="G34" s="31" t="s">
        <v>576</v>
      </c>
      <c r="H34" s="32" t="s">
        <v>9</v>
      </c>
      <c r="I34" s="32" t="s">
        <v>91</v>
      </c>
      <c r="J34" s="58" t="s">
        <v>11</v>
      </c>
      <c r="K34" s="55">
        <f>VLOOKUP(B34,'[1]Trúng thầu-Gói 5'!$C$4:$R$99,13,0)</f>
        <v>79800</v>
      </c>
      <c r="L34" s="33">
        <v>8</v>
      </c>
      <c r="M34" s="10">
        <f t="shared" si="0"/>
        <v>638400</v>
      </c>
      <c r="N34" s="55" t="str">
        <f>VLOOKUP(B34,'[1]Trúng thầu-Gói 5'!$C$4:$R$99,16,0)</f>
        <v>Công ty CP Dược phẩm Trường Thọ</v>
      </c>
    </row>
    <row r="35" spans="1:14" ht="48">
      <c r="A35" s="52">
        <v>32</v>
      </c>
      <c r="B35" s="52" t="s">
        <v>923</v>
      </c>
      <c r="C35" s="53" t="s">
        <v>303</v>
      </c>
      <c r="D35" s="53" t="s">
        <v>304</v>
      </c>
      <c r="E35" s="54" t="s">
        <v>14</v>
      </c>
      <c r="F35" s="54" t="s">
        <v>10</v>
      </c>
      <c r="G35" s="31" t="s">
        <v>577</v>
      </c>
      <c r="H35" s="32" t="s">
        <v>9</v>
      </c>
      <c r="I35" s="32" t="s">
        <v>91</v>
      </c>
      <c r="J35" s="54" t="s">
        <v>11</v>
      </c>
      <c r="K35" s="55">
        <f>VLOOKUP(B35,'[1]Trúng thầu-Gói 5'!$C$4:$R$99,13,0)</f>
        <v>346500</v>
      </c>
      <c r="L35" s="33">
        <v>2</v>
      </c>
      <c r="M35" s="10">
        <f t="shared" si="0"/>
        <v>693000</v>
      </c>
      <c r="N35" s="55" t="str">
        <f>VLOOKUP(B35,'[1]Trúng thầu-Gói 5'!$C$4:$R$99,16,0)</f>
        <v>Công ty Cổ phần Dược liệu Việt Nam</v>
      </c>
    </row>
    <row r="36" spans="1:14" ht="24">
      <c r="A36" s="56">
        <v>33</v>
      </c>
      <c r="B36" s="52" t="s">
        <v>924</v>
      </c>
      <c r="C36" s="57" t="s">
        <v>578</v>
      </c>
      <c r="D36" s="57" t="s">
        <v>579</v>
      </c>
      <c r="E36" s="58" t="s">
        <v>17</v>
      </c>
      <c r="F36" s="58" t="s">
        <v>10</v>
      </c>
      <c r="G36" s="31" t="s">
        <v>580</v>
      </c>
      <c r="H36" s="32" t="s">
        <v>9</v>
      </c>
      <c r="I36" s="32" t="s">
        <v>91</v>
      </c>
      <c r="J36" s="58" t="s">
        <v>11</v>
      </c>
      <c r="K36" s="55">
        <f>VLOOKUP(B36,'[1]Trúng thầu-Gói 5'!$C$4:$R$99,13,0)</f>
        <v>81900</v>
      </c>
      <c r="L36" s="33">
        <v>2</v>
      </c>
      <c r="M36" s="10">
        <f t="shared" si="0"/>
        <v>163800</v>
      </c>
      <c r="N36" s="55" t="str">
        <f>VLOOKUP(B36,'[1]Trúng thầu-Gói 5'!$C$4:$R$99,16,0)</f>
        <v>Công ty CP Dược phẩm Trường Thọ</v>
      </c>
    </row>
    <row r="37" spans="1:14" ht="36">
      <c r="A37" s="52">
        <v>34</v>
      </c>
      <c r="B37" s="52" t="s">
        <v>925</v>
      </c>
      <c r="C37" s="53" t="s">
        <v>305</v>
      </c>
      <c r="D37" s="53" t="s">
        <v>306</v>
      </c>
      <c r="E37" s="54" t="s">
        <v>14</v>
      </c>
      <c r="F37" s="54" t="s">
        <v>10</v>
      </c>
      <c r="G37" s="31" t="s">
        <v>581</v>
      </c>
      <c r="H37" s="32" t="s">
        <v>9</v>
      </c>
      <c r="I37" s="32" t="s">
        <v>91</v>
      </c>
      <c r="J37" s="54" t="s">
        <v>11</v>
      </c>
      <c r="K37" s="55">
        <f>VLOOKUP(B37,'[1]Trúng thầu-Gói 5'!$C$4:$R$99,13,0)</f>
        <v>220500</v>
      </c>
      <c r="L37" s="33">
        <v>2</v>
      </c>
      <c r="M37" s="10">
        <f t="shared" si="0"/>
        <v>441000</v>
      </c>
      <c r="N37" s="55" t="str">
        <f>VLOOKUP(B37,'[1]Trúng thầu-Gói 5'!$C$4:$R$99,16,0)</f>
        <v>Công ty Cổ phần Dược Sơn Lâm</v>
      </c>
    </row>
    <row r="38" spans="1:14" ht="36">
      <c r="A38" s="56">
        <v>35</v>
      </c>
      <c r="B38" s="52" t="s">
        <v>926</v>
      </c>
      <c r="C38" s="53" t="s">
        <v>310</v>
      </c>
      <c r="D38" s="53" t="s">
        <v>311</v>
      </c>
      <c r="E38" s="54" t="s">
        <v>14</v>
      </c>
      <c r="F38" s="54" t="s">
        <v>10</v>
      </c>
      <c r="G38" s="31" t="s">
        <v>464</v>
      </c>
      <c r="H38" s="32" t="s">
        <v>9</v>
      </c>
      <c r="I38" s="32" t="s">
        <v>91</v>
      </c>
      <c r="J38" s="54" t="s">
        <v>11</v>
      </c>
      <c r="K38" s="55">
        <f>VLOOKUP(B38,'[1]Trúng thầu-Gói 5'!$C$4:$R$99,13,0)</f>
        <v>263550</v>
      </c>
      <c r="L38" s="33">
        <v>100</v>
      </c>
      <c r="M38" s="10">
        <f t="shared" si="0"/>
        <v>26355000</v>
      </c>
      <c r="N38" s="55" t="str">
        <f>VLOOKUP(B38,'[1]Trúng thầu-Gói 5'!$C$4:$R$99,16,0)</f>
        <v>Công ty Cổ phần Dược liệu Việt Nam</v>
      </c>
    </row>
    <row r="39" spans="1:14" ht="24">
      <c r="A39" s="52">
        <v>36</v>
      </c>
      <c r="B39" s="52" t="s">
        <v>927</v>
      </c>
      <c r="C39" s="57" t="s">
        <v>312</v>
      </c>
      <c r="D39" s="57" t="s">
        <v>313</v>
      </c>
      <c r="E39" s="58" t="s">
        <v>17</v>
      </c>
      <c r="F39" s="58" t="s">
        <v>10</v>
      </c>
      <c r="G39" s="31" t="s">
        <v>465</v>
      </c>
      <c r="H39" s="32" t="s">
        <v>9</v>
      </c>
      <c r="I39" s="32" t="s">
        <v>91</v>
      </c>
      <c r="J39" s="58" t="s">
        <v>11</v>
      </c>
      <c r="K39" s="55">
        <f>VLOOKUP(B39,'[1]Trúng thầu-Gói 5'!$C$4:$R$99,13,0)</f>
        <v>109200</v>
      </c>
      <c r="L39" s="33">
        <v>2</v>
      </c>
      <c r="M39" s="10">
        <f t="shared" si="0"/>
        <v>218400</v>
      </c>
      <c r="N39" s="55" t="str">
        <f>VLOOKUP(B39,'[1]Trúng thầu-Gói 5'!$C$4:$R$99,16,0)</f>
        <v>Công ty CP Dược phẩm Trường Thọ</v>
      </c>
    </row>
    <row r="40" spans="1:14" ht="24">
      <c r="A40" s="56">
        <v>37</v>
      </c>
      <c r="B40" s="52" t="s">
        <v>928</v>
      </c>
      <c r="C40" s="57" t="s">
        <v>314</v>
      </c>
      <c r="D40" s="57" t="s">
        <v>315</v>
      </c>
      <c r="E40" s="58" t="s">
        <v>17</v>
      </c>
      <c r="F40" s="58" t="s">
        <v>10</v>
      </c>
      <c r="G40" s="31" t="s">
        <v>466</v>
      </c>
      <c r="H40" s="32" t="s">
        <v>9</v>
      </c>
      <c r="I40" s="32" t="s">
        <v>91</v>
      </c>
      <c r="J40" s="58" t="s">
        <v>11</v>
      </c>
      <c r="K40" s="55">
        <f>VLOOKUP(B40,'[1]Trúng thầu-Gói 5'!$C$4:$R$99,13,0)</f>
        <v>166950</v>
      </c>
      <c r="L40" s="33">
        <v>2</v>
      </c>
      <c r="M40" s="10">
        <f t="shared" si="0"/>
        <v>333900</v>
      </c>
      <c r="N40" s="55" t="str">
        <f>VLOOKUP(B40,'[1]Trúng thầu-Gói 5'!$C$4:$R$99,16,0)</f>
        <v>Công ty Cổ phần Dược liệu Việt Nam</v>
      </c>
    </row>
    <row r="41" spans="1:14" ht="48">
      <c r="A41" s="52">
        <v>38</v>
      </c>
      <c r="B41" s="52" t="s">
        <v>929</v>
      </c>
      <c r="C41" s="53" t="s">
        <v>316</v>
      </c>
      <c r="D41" s="53" t="s">
        <v>317</v>
      </c>
      <c r="E41" s="54" t="s">
        <v>14</v>
      </c>
      <c r="F41" s="54" t="s">
        <v>10</v>
      </c>
      <c r="G41" s="31" t="s">
        <v>467</v>
      </c>
      <c r="H41" s="32" t="s">
        <v>9</v>
      </c>
      <c r="I41" s="32" t="s">
        <v>91</v>
      </c>
      <c r="J41" s="54" t="s">
        <v>11</v>
      </c>
      <c r="K41" s="55">
        <f>VLOOKUP(B41,'[1]Trúng thầu-Gói 5'!$C$4:$R$99,13,0)</f>
        <v>996450</v>
      </c>
      <c r="L41" s="33">
        <v>40</v>
      </c>
      <c r="M41" s="10">
        <f t="shared" si="0"/>
        <v>39858000</v>
      </c>
      <c r="N41" s="55" t="str">
        <f>VLOOKUP(B41,'[1]Trúng thầu-Gói 5'!$C$4:$R$99,16,0)</f>
        <v>Công ty Cổ phần Dược liệu Việt Nam</v>
      </c>
    </row>
    <row r="42" spans="1:14" ht="48">
      <c r="A42" s="56">
        <v>39</v>
      </c>
      <c r="B42" s="52" t="s">
        <v>930</v>
      </c>
      <c r="C42" s="53" t="s">
        <v>468</v>
      </c>
      <c r="D42" s="53" t="s">
        <v>469</v>
      </c>
      <c r="E42" s="54" t="s">
        <v>14</v>
      </c>
      <c r="F42" s="54" t="s">
        <v>10</v>
      </c>
      <c r="G42" s="31" t="s">
        <v>470</v>
      </c>
      <c r="H42" s="32" t="s">
        <v>9</v>
      </c>
      <c r="I42" s="32" t="s">
        <v>91</v>
      </c>
      <c r="J42" s="54" t="s">
        <v>11</v>
      </c>
      <c r="K42" s="55">
        <f>VLOOKUP(B42,'[1]Trúng thầu-Gói 5'!$C$4:$R$99,13,0)</f>
        <v>477750</v>
      </c>
      <c r="L42" s="33">
        <v>3</v>
      </c>
      <c r="M42" s="10">
        <f t="shared" si="0"/>
        <v>1433250</v>
      </c>
      <c r="N42" s="55" t="str">
        <f>VLOOKUP(B42,'[1]Trúng thầu-Gói 5'!$C$4:$R$99,16,0)</f>
        <v>Công ty Cổ phần Dược liệu Việt Nam</v>
      </c>
    </row>
    <row r="43" spans="1:14" ht="36">
      <c r="A43" s="52">
        <v>40</v>
      </c>
      <c r="B43" s="52" t="s">
        <v>931</v>
      </c>
      <c r="C43" s="53" t="s">
        <v>471</v>
      </c>
      <c r="D43" s="53" t="s">
        <v>318</v>
      </c>
      <c r="E43" s="54" t="s">
        <v>14</v>
      </c>
      <c r="F43" s="54" t="s">
        <v>10</v>
      </c>
      <c r="G43" s="31" t="s">
        <v>472</v>
      </c>
      <c r="H43" s="32" t="s">
        <v>9</v>
      </c>
      <c r="I43" s="32" t="s">
        <v>91</v>
      </c>
      <c r="J43" s="54" t="s">
        <v>11</v>
      </c>
      <c r="K43" s="55">
        <f>VLOOKUP(B43,'[1]Trúng thầu-Gói 5'!$C$4:$R$99,13,0)</f>
        <v>328650</v>
      </c>
      <c r="L43" s="33">
        <v>8</v>
      </c>
      <c r="M43" s="10">
        <f t="shared" si="0"/>
        <v>2629200</v>
      </c>
      <c r="N43" s="55" t="str">
        <f>VLOOKUP(B43,'[1]Trúng thầu-Gói 5'!$C$4:$R$99,16,0)</f>
        <v>Công ty Cổ phần Dược liệu Việt Nam</v>
      </c>
    </row>
    <row r="44" spans="1:14" ht="36">
      <c r="A44" s="56">
        <v>41</v>
      </c>
      <c r="B44" s="52" t="s">
        <v>932</v>
      </c>
      <c r="C44" s="57" t="s">
        <v>322</v>
      </c>
      <c r="D44" s="57" t="s">
        <v>323</v>
      </c>
      <c r="E44" s="58" t="s">
        <v>17</v>
      </c>
      <c r="F44" s="58" t="s">
        <v>10</v>
      </c>
      <c r="G44" s="31" t="s">
        <v>473</v>
      </c>
      <c r="H44" s="32" t="s">
        <v>9</v>
      </c>
      <c r="I44" s="32" t="s">
        <v>91</v>
      </c>
      <c r="J44" s="58" t="s">
        <v>11</v>
      </c>
      <c r="K44" s="55">
        <f>VLOOKUP(B44,'[1]Trúng thầu-Gói 5'!$C$4:$R$99,13,0)</f>
        <v>128100</v>
      </c>
      <c r="L44" s="33">
        <v>19</v>
      </c>
      <c r="M44" s="10">
        <f t="shared" si="0"/>
        <v>2433900</v>
      </c>
      <c r="N44" s="55" t="str">
        <f>VLOOKUP(B44,'[1]Trúng thầu-Gói 5'!$C$4:$R$99,16,0)</f>
        <v>Công ty Cổ phần Dược liệu Việt Nam</v>
      </c>
    </row>
    <row r="45" spans="1:14" ht="36">
      <c r="A45" s="52">
        <v>42</v>
      </c>
      <c r="B45" s="52" t="s">
        <v>933</v>
      </c>
      <c r="C45" s="53" t="s">
        <v>327</v>
      </c>
      <c r="D45" s="53" t="s">
        <v>328</v>
      </c>
      <c r="E45" s="54" t="s">
        <v>14</v>
      </c>
      <c r="F45" s="54" t="s">
        <v>10</v>
      </c>
      <c r="G45" s="31" t="s">
        <v>474</v>
      </c>
      <c r="H45" s="32" t="s">
        <v>9</v>
      </c>
      <c r="I45" s="32" t="s">
        <v>91</v>
      </c>
      <c r="J45" s="54" t="s">
        <v>11</v>
      </c>
      <c r="K45" s="55">
        <f>VLOOKUP(B45,'[1]Trúng thầu-Gói 5'!$C$4:$R$99,13,0)</f>
        <v>528150</v>
      </c>
      <c r="L45" s="33">
        <v>8</v>
      </c>
      <c r="M45" s="10">
        <f t="shared" si="0"/>
        <v>4225200</v>
      </c>
      <c r="N45" s="55" t="str">
        <f>VLOOKUP(B45,'[1]Trúng thầu-Gói 5'!$C$4:$R$99,16,0)</f>
        <v>Công ty Cổ phần Dược liệu Việt Nam</v>
      </c>
    </row>
    <row r="46" spans="1:14" ht="36">
      <c r="A46" s="56">
        <v>43</v>
      </c>
      <c r="B46" s="52" t="s">
        <v>934</v>
      </c>
      <c r="C46" s="53" t="s">
        <v>332</v>
      </c>
      <c r="D46" s="53" t="s">
        <v>333</v>
      </c>
      <c r="E46" s="54" t="s">
        <v>14</v>
      </c>
      <c r="F46" s="54" t="s">
        <v>10</v>
      </c>
      <c r="G46" s="31" t="s">
        <v>475</v>
      </c>
      <c r="H46" s="32" t="s">
        <v>9</v>
      </c>
      <c r="I46" s="32" t="s">
        <v>91</v>
      </c>
      <c r="J46" s="54" t="s">
        <v>11</v>
      </c>
      <c r="K46" s="55">
        <f>VLOOKUP(B46,'[1]Trúng thầu-Gói 5'!$C$4:$R$99,13,0)</f>
        <v>148050</v>
      </c>
      <c r="L46" s="33">
        <v>4</v>
      </c>
      <c r="M46" s="10">
        <f t="shared" si="0"/>
        <v>592200</v>
      </c>
      <c r="N46" s="55" t="str">
        <f>VLOOKUP(B46,'[1]Trúng thầu-Gói 5'!$C$4:$R$99,16,0)</f>
        <v>Công ty Cổ phần Dược liệu Việt Nam</v>
      </c>
    </row>
    <row r="47" spans="1:14" ht="48">
      <c r="A47" s="52">
        <v>44</v>
      </c>
      <c r="B47" s="52" t="s">
        <v>935</v>
      </c>
      <c r="C47" s="53" t="s">
        <v>337</v>
      </c>
      <c r="D47" s="53" t="s">
        <v>338</v>
      </c>
      <c r="E47" s="54" t="s">
        <v>14</v>
      </c>
      <c r="F47" s="54" t="s">
        <v>10</v>
      </c>
      <c r="G47" s="31" t="s">
        <v>476</v>
      </c>
      <c r="H47" s="32" t="s">
        <v>9</v>
      </c>
      <c r="I47" s="32" t="s">
        <v>91</v>
      </c>
      <c r="J47" s="54" t="s">
        <v>11</v>
      </c>
      <c r="K47" s="55">
        <f>VLOOKUP(B47,'[1]Trúng thầu-Gói 5'!$C$4:$R$99,13,0)</f>
        <v>878850</v>
      </c>
      <c r="L47" s="33">
        <v>4</v>
      </c>
      <c r="M47" s="10">
        <f t="shared" si="0"/>
        <v>3515400</v>
      </c>
      <c r="N47" s="55" t="str">
        <f>VLOOKUP(B47,'[1]Trúng thầu-Gói 5'!$C$4:$R$99,16,0)</f>
        <v>Công ty Cổ phần Dược liệu Việt Nam</v>
      </c>
    </row>
    <row r="48" spans="1:14" ht="36">
      <c r="A48" s="56">
        <v>45</v>
      </c>
      <c r="B48" s="52" t="s">
        <v>936</v>
      </c>
      <c r="C48" s="53" t="s">
        <v>477</v>
      </c>
      <c r="D48" s="53" t="s">
        <v>507</v>
      </c>
      <c r="E48" s="54" t="s">
        <v>14</v>
      </c>
      <c r="F48" s="54" t="s">
        <v>10</v>
      </c>
      <c r="G48" s="31" t="s">
        <v>478</v>
      </c>
      <c r="H48" s="32" t="s">
        <v>9</v>
      </c>
      <c r="I48" s="32" t="s">
        <v>91</v>
      </c>
      <c r="J48" s="54" t="s">
        <v>11</v>
      </c>
      <c r="K48" s="55">
        <f>VLOOKUP(B48,'[1]Trúng thầu-Gói 5'!$C$4:$R$99,13,0)</f>
        <v>549150</v>
      </c>
      <c r="L48" s="33">
        <v>24</v>
      </c>
      <c r="M48" s="10">
        <f t="shared" si="0"/>
        <v>13179600</v>
      </c>
      <c r="N48" s="55" t="str">
        <f>VLOOKUP(B48,'[1]Trúng thầu-Gói 5'!$C$4:$R$99,16,0)</f>
        <v>Công ty Cổ phần Dược liệu Việt Nam</v>
      </c>
    </row>
    <row r="49" spans="1:14" ht="36">
      <c r="A49" s="52">
        <v>46</v>
      </c>
      <c r="B49" s="52" t="s">
        <v>937</v>
      </c>
      <c r="C49" s="57" t="s">
        <v>171</v>
      </c>
      <c r="D49" s="57" t="s">
        <v>508</v>
      </c>
      <c r="E49" s="58" t="s">
        <v>17</v>
      </c>
      <c r="F49" s="58" t="s">
        <v>10</v>
      </c>
      <c r="G49" s="31" t="s">
        <v>172</v>
      </c>
      <c r="H49" s="32" t="s">
        <v>9</v>
      </c>
      <c r="I49" s="32" t="s">
        <v>91</v>
      </c>
      <c r="J49" s="58" t="s">
        <v>11</v>
      </c>
      <c r="K49" s="55">
        <f>VLOOKUP(B49,'[1]Trúng thầu-Gói 5'!$C$4:$R$99,13,0)</f>
        <v>45000</v>
      </c>
      <c r="L49" s="33">
        <v>8</v>
      </c>
      <c r="M49" s="10">
        <f t="shared" si="0"/>
        <v>360000</v>
      </c>
      <c r="N49" s="55" t="str">
        <f>VLOOKUP(B49,'[1]Trúng thầu-Gói 5'!$C$4:$R$99,16,0)</f>
        <v>Công ty CP Dược phẩm Bắc Ninh</v>
      </c>
    </row>
    <row r="50" spans="1:14" ht="36">
      <c r="A50" s="56">
        <v>47</v>
      </c>
      <c r="B50" s="52" t="s">
        <v>938</v>
      </c>
      <c r="C50" s="57" t="s">
        <v>512</v>
      </c>
      <c r="D50" s="57" t="s">
        <v>513</v>
      </c>
      <c r="E50" s="58" t="s">
        <v>17</v>
      </c>
      <c r="F50" s="58" t="s">
        <v>10</v>
      </c>
      <c r="G50" s="31" t="s">
        <v>173</v>
      </c>
      <c r="H50" s="32" t="s">
        <v>9</v>
      </c>
      <c r="I50" s="32" t="s">
        <v>91</v>
      </c>
      <c r="J50" s="58" t="s">
        <v>11</v>
      </c>
      <c r="K50" s="55">
        <f>VLOOKUP(B50,'[1]Trúng thầu-Gói 5'!$C$4:$R$99,13,0)</f>
        <v>95550</v>
      </c>
      <c r="L50" s="33">
        <v>60</v>
      </c>
      <c r="M50" s="10">
        <f t="shared" si="0"/>
        <v>5733000</v>
      </c>
      <c r="N50" s="55" t="str">
        <f>VLOOKUP(B50,'[1]Trúng thầu-Gói 5'!$C$4:$R$99,16,0)</f>
        <v>Công ty Cổ phần Dược liệu Việt Nam</v>
      </c>
    </row>
    <row r="51" spans="1:14" ht="36">
      <c r="A51" s="52">
        <v>48</v>
      </c>
      <c r="B51" s="52" t="s">
        <v>939</v>
      </c>
      <c r="C51" s="57" t="s">
        <v>514</v>
      </c>
      <c r="D51" s="57" t="s">
        <v>515</v>
      </c>
      <c r="E51" s="58" t="s">
        <v>17</v>
      </c>
      <c r="F51" s="58" t="s">
        <v>10</v>
      </c>
      <c r="G51" s="31" t="s">
        <v>174</v>
      </c>
      <c r="H51" s="32" t="s">
        <v>9</v>
      </c>
      <c r="I51" s="32" t="s">
        <v>91</v>
      </c>
      <c r="J51" s="58" t="s">
        <v>11</v>
      </c>
      <c r="K51" s="55">
        <f>VLOOKUP(B51,'[1]Trúng thầu-Gói 5'!$C$4:$R$99,13,0)</f>
        <v>103950</v>
      </c>
      <c r="L51" s="33">
        <v>24</v>
      </c>
      <c r="M51" s="10">
        <f t="shared" si="0"/>
        <v>2494800</v>
      </c>
      <c r="N51" s="55" t="str">
        <f>VLOOKUP(B51,'[1]Trúng thầu-Gói 5'!$C$4:$R$99,16,0)</f>
        <v>Công ty Cổ phần Dược liệu Việt Nam</v>
      </c>
    </row>
    <row r="52" spans="1:14" ht="60">
      <c r="A52" s="56">
        <v>49</v>
      </c>
      <c r="B52" s="52" t="s">
        <v>940</v>
      </c>
      <c r="C52" s="57" t="s">
        <v>74</v>
      </c>
      <c r="D52" s="57" t="s">
        <v>75</v>
      </c>
      <c r="E52" s="58" t="s">
        <v>17</v>
      </c>
      <c r="F52" s="58" t="s">
        <v>10</v>
      </c>
      <c r="G52" s="31" t="s">
        <v>76</v>
      </c>
      <c r="H52" s="32" t="s">
        <v>9</v>
      </c>
      <c r="I52" s="32" t="s">
        <v>91</v>
      </c>
      <c r="J52" s="58" t="s">
        <v>11</v>
      </c>
      <c r="K52" s="55">
        <f>VLOOKUP(B52,'[1]Trúng thầu-Gói 5'!$C$4:$R$99,13,0)</f>
        <v>173250</v>
      </c>
      <c r="L52" s="33">
        <v>80</v>
      </c>
      <c r="M52" s="10">
        <f t="shared" si="0"/>
        <v>13860000</v>
      </c>
      <c r="N52" s="55" t="str">
        <f>VLOOKUP(B52,'[1]Trúng thầu-Gói 5'!$C$4:$R$99,16,0)</f>
        <v>Công ty Cổ phần Dược Phẩm OPC</v>
      </c>
    </row>
    <row r="53" spans="1:14" ht="36">
      <c r="A53" s="52">
        <v>50</v>
      </c>
      <c r="B53" s="52" t="s">
        <v>941</v>
      </c>
      <c r="C53" s="53" t="s">
        <v>516</v>
      </c>
      <c r="D53" s="53" t="s">
        <v>517</v>
      </c>
      <c r="E53" s="54" t="s">
        <v>14</v>
      </c>
      <c r="F53" s="54" t="s">
        <v>10</v>
      </c>
      <c r="G53" s="31" t="s">
        <v>77</v>
      </c>
      <c r="H53" s="32" t="s">
        <v>9</v>
      </c>
      <c r="I53" s="32" t="s">
        <v>91</v>
      </c>
      <c r="J53" s="54" t="s">
        <v>11</v>
      </c>
      <c r="K53" s="55">
        <f>VLOOKUP(B53,'[1]Trúng thầu-Gói 5'!$C$4:$R$99,13,0)</f>
        <v>588000</v>
      </c>
      <c r="L53" s="33">
        <v>12</v>
      </c>
      <c r="M53" s="10">
        <f t="shared" si="0"/>
        <v>7056000</v>
      </c>
      <c r="N53" s="55" t="str">
        <f>VLOOKUP(B53,'[1]Trúng thầu-Gói 5'!$C$4:$R$99,16,0)</f>
        <v>Công ty Cổ phần Dược liệu Việt Nam</v>
      </c>
    </row>
    <row r="54" spans="1:14" ht="24">
      <c r="A54" s="56">
        <v>51</v>
      </c>
      <c r="B54" s="52" t="s">
        <v>942</v>
      </c>
      <c r="C54" s="57" t="s">
        <v>79</v>
      </c>
      <c r="D54" s="57" t="s">
        <v>518</v>
      </c>
      <c r="E54" s="58" t="s">
        <v>17</v>
      </c>
      <c r="F54" s="58" t="s">
        <v>10</v>
      </c>
      <c r="G54" s="31" t="s">
        <v>80</v>
      </c>
      <c r="H54" s="32" t="s">
        <v>9</v>
      </c>
      <c r="I54" s="32" t="s">
        <v>91</v>
      </c>
      <c r="J54" s="58" t="s">
        <v>11</v>
      </c>
      <c r="K54" s="55">
        <f>VLOOKUP(B54,'[1]Trúng thầu-Gói 5'!$C$4:$R$99,13,0)</f>
        <v>133350</v>
      </c>
      <c r="L54" s="33">
        <v>4</v>
      </c>
      <c r="M54" s="10">
        <f t="shared" si="0"/>
        <v>533400</v>
      </c>
      <c r="N54" s="55" t="str">
        <f>VLOOKUP(B54,'[1]Trúng thầu-Gói 5'!$C$4:$R$99,16,0)</f>
        <v>Công ty Cổ phần Dược liệu Việt Nam</v>
      </c>
    </row>
    <row r="55" spans="1:14" ht="24">
      <c r="A55" s="52">
        <v>52</v>
      </c>
      <c r="B55" s="52" t="s">
        <v>943</v>
      </c>
      <c r="C55" s="57" t="s">
        <v>522</v>
      </c>
      <c r="D55" s="57" t="s">
        <v>523</v>
      </c>
      <c r="E55" s="58" t="s">
        <v>17</v>
      </c>
      <c r="F55" s="58" t="s">
        <v>10</v>
      </c>
      <c r="G55" s="31" t="s">
        <v>81</v>
      </c>
      <c r="H55" s="32" t="s">
        <v>9</v>
      </c>
      <c r="I55" s="32" t="s">
        <v>91</v>
      </c>
      <c r="J55" s="58" t="s">
        <v>11</v>
      </c>
      <c r="K55" s="55">
        <f>VLOOKUP(B55,'[1]Trúng thầu-Gói 5'!$C$4:$R$99,13,0)</f>
        <v>250000</v>
      </c>
      <c r="L55" s="33">
        <v>24</v>
      </c>
      <c r="M55" s="10">
        <f t="shared" si="0"/>
        <v>6000000</v>
      </c>
      <c r="N55" s="55" t="str">
        <f>VLOOKUP(B55,'[1]Trúng thầu-Gói 5'!$C$4:$R$99,16,0)</f>
        <v>Công ty CP Dược phẩm Bắc Ninh</v>
      </c>
    </row>
    <row r="56" spans="1:14" ht="36">
      <c r="A56" s="56">
        <v>53</v>
      </c>
      <c r="B56" s="52" t="s">
        <v>944</v>
      </c>
      <c r="C56" s="53" t="s">
        <v>82</v>
      </c>
      <c r="D56" s="53" t="s">
        <v>524</v>
      </c>
      <c r="E56" s="54" t="s">
        <v>14</v>
      </c>
      <c r="F56" s="54" t="s">
        <v>10</v>
      </c>
      <c r="G56" s="31" t="s">
        <v>83</v>
      </c>
      <c r="H56" s="32" t="s">
        <v>9</v>
      </c>
      <c r="I56" s="32" t="s">
        <v>91</v>
      </c>
      <c r="J56" s="54" t="s">
        <v>11</v>
      </c>
      <c r="K56" s="55">
        <f>VLOOKUP(B56,'[1]Trúng thầu-Gói 5'!$C$4:$R$99,13,0)</f>
        <v>392700</v>
      </c>
      <c r="L56" s="33">
        <v>8</v>
      </c>
      <c r="M56" s="10">
        <f t="shared" si="0"/>
        <v>3141600</v>
      </c>
      <c r="N56" s="55" t="str">
        <f>VLOOKUP(B56,'[1]Trúng thầu-Gói 5'!$C$4:$R$99,16,0)</f>
        <v>Công ty Cổ phần Dược liệu Việt Nam</v>
      </c>
    </row>
    <row r="57" spans="1:14" ht="24">
      <c r="A57" s="52">
        <v>54</v>
      </c>
      <c r="B57" s="52" t="s">
        <v>945</v>
      </c>
      <c r="C57" s="53" t="s">
        <v>84</v>
      </c>
      <c r="D57" s="53" t="s">
        <v>525</v>
      </c>
      <c r="E57" s="54" t="s">
        <v>14</v>
      </c>
      <c r="F57" s="54" t="s">
        <v>10</v>
      </c>
      <c r="G57" s="31" t="s">
        <v>85</v>
      </c>
      <c r="H57" s="32" t="s">
        <v>9</v>
      </c>
      <c r="I57" s="32" t="s">
        <v>91</v>
      </c>
      <c r="J57" s="54" t="s">
        <v>11</v>
      </c>
      <c r="K57" s="55">
        <f>VLOOKUP(B57,'[1]Trúng thầu-Gói 5'!$C$4:$R$99,13,0)</f>
        <v>929250</v>
      </c>
      <c r="L57" s="33">
        <v>20</v>
      </c>
      <c r="M57" s="10">
        <f t="shared" si="0"/>
        <v>18585000</v>
      </c>
      <c r="N57" s="55" t="str">
        <f>VLOOKUP(B57,'[1]Trúng thầu-Gói 5'!$C$4:$R$99,16,0)</f>
        <v>Công ty Cổ phần Dược liệu Việt Nam</v>
      </c>
    </row>
    <row r="58" spans="1:14" ht="36">
      <c r="A58" s="56">
        <v>55</v>
      </c>
      <c r="B58" s="52" t="s">
        <v>946</v>
      </c>
      <c r="C58" s="57" t="s">
        <v>86</v>
      </c>
      <c r="D58" s="57" t="s">
        <v>87</v>
      </c>
      <c r="E58" s="58" t="s">
        <v>17</v>
      </c>
      <c r="F58" s="58" t="s">
        <v>10</v>
      </c>
      <c r="G58" s="31" t="s">
        <v>88</v>
      </c>
      <c r="H58" s="32" t="s">
        <v>9</v>
      </c>
      <c r="I58" s="32" t="s">
        <v>91</v>
      </c>
      <c r="J58" s="58" t="s">
        <v>11</v>
      </c>
      <c r="K58" s="55">
        <f>VLOOKUP(B58,'[1]Trúng thầu-Gói 5'!$C$4:$R$99,13,0)</f>
        <v>219450</v>
      </c>
      <c r="L58" s="33">
        <v>2</v>
      </c>
      <c r="M58" s="10">
        <f t="shared" si="0"/>
        <v>438900</v>
      </c>
      <c r="N58" s="55" t="str">
        <f>VLOOKUP(B58,'[1]Trúng thầu-Gói 5'!$C$4:$R$99,16,0)</f>
        <v>Công ty Cổ phần Dược liệu Việt Nam</v>
      </c>
    </row>
    <row r="59" spans="1:14" ht="36">
      <c r="A59" s="52">
        <v>56</v>
      </c>
      <c r="B59" s="52" t="s">
        <v>947</v>
      </c>
      <c r="C59" s="53" t="s">
        <v>526</v>
      </c>
      <c r="D59" s="53" t="s">
        <v>527</v>
      </c>
      <c r="E59" s="54" t="s">
        <v>14</v>
      </c>
      <c r="F59" s="54" t="s">
        <v>10</v>
      </c>
      <c r="G59" s="31" t="s">
        <v>78</v>
      </c>
      <c r="H59" s="32" t="s">
        <v>9</v>
      </c>
      <c r="I59" s="32" t="s">
        <v>91</v>
      </c>
      <c r="J59" s="54" t="s">
        <v>11</v>
      </c>
      <c r="K59" s="55">
        <f>VLOOKUP(B59,'[1]Trúng thầu-Gói 5'!$C$4:$R$99,13,0)</f>
        <v>375900</v>
      </c>
      <c r="L59" s="33">
        <v>4</v>
      </c>
      <c r="M59" s="10">
        <f t="shared" si="0"/>
        <v>1503600</v>
      </c>
      <c r="N59" s="55" t="str">
        <f>VLOOKUP(B59,'[1]Trúng thầu-Gói 5'!$C$4:$R$99,16,0)</f>
        <v>Công ty Cổ phần Dược liệu Việt Nam</v>
      </c>
    </row>
    <row r="60" spans="1:14" ht="36">
      <c r="A60" s="56">
        <v>57</v>
      </c>
      <c r="B60" s="52" t="s">
        <v>948</v>
      </c>
      <c r="C60" s="53" t="s">
        <v>528</v>
      </c>
      <c r="D60" s="53" t="s">
        <v>529</v>
      </c>
      <c r="E60" s="54" t="s">
        <v>14</v>
      </c>
      <c r="F60" s="54" t="s">
        <v>10</v>
      </c>
      <c r="G60" s="31" t="s">
        <v>89</v>
      </c>
      <c r="H60" s="32" t="s">
        <v>9</v>
      </c>
      <c r="I60" s="32" t="s">
        <v>91</v>
      </c>
      <c r="J60" s="54" t="s">
        <v>11</v>
      </c>
      <c r="K60" s="55">
        <f>VLOOKUP(B60,'[1]Trúng thầu-Gói 5'!$C$4:$R$99,13,0)</f>
        <v>262500</v>
      </c>
      <c r="L60" s="33">
        <v>80</v>
      </c>
      <c r="M60" s="10">
        <f t="shared" si="0"/>
        <v>21000000</v>
      </c>
      <c r="N60" s="55" t="str">
        <f>VLOOKUP(B60,'[1]Trúng thầu-Gói 5'!$C$4:$R$99,16,0)</f>
        <v>Công ty Cổ phần Dược Phẩm OPC</v>
      </c>
    </row>
    <row r="61" spans="1:14" ht="24">
      <c r="A61" s="52">
        <v>58</v>
      </c>
      <c r="B61" s="52" t="s">
        <v>949</v>
      </c>
      <c r="C61" s="57" t="s">
        <v>530</v>
      </c>
      <c r="D61" s="57" t="s">
        <v>531</v>
      </c>
      <c r="E61" s="58" t="s">
        <v>17</v>
      </c>
      <c r="F61" s="58" t="s">
        <v>10</v>
      </c>
      <c r="G61" s="31" t="s">
        <v>533</v>
      </c>
      <c r="H61" s="32" t="s">
        <v>9</v>
      </c>
      <c r="I61" s="32" t="s">
        <v>91</v>
      </c>
      <c r="J61" s="58" t="s">
        <v>11</v>
      </c>
      <c r="K61" s="55">
        <f>VLOOKUP(B61,'[1]Trúng thầu-Gói 5'!$C$4:$R$99,13,0)</f>
        <v>91350</v>
      </c>
      <c r="L61" s="33">
        <v>8</v>
      </c>
      <c r="M61" s="10">
        <f t="shared" si="0"/>
        <v>730800</v>
      </c>
      <c r="N61" s="55" t="str">
        <f>VLOOKUP(B61,'[1]Trúng thầu-Gói 5'!$C$4:$R$99,16,0)</f>
        <v>Công ty Cổ phần Dược liệu Việt Nam</v>
      </c>
    </row>
    <row r="62" spans="1:14" s="39" customFormat="1">
      <c r="A62" s="12"/>
      <c r="B62" s="12"/>
      <c r="C62" s="38" t="s">
        <v>1836</v>
      </c>
      <c r="D62" s="12"/>
      <c r="E62" s="12"/>
      <c r="F62" s="12"/>
      <c r="G62" s="12"/>
      <c r="H62" s="12"/>
      <c r="I62" s="12"/>
      <c r="J62" s="12"/>
      <c r="K62" s="12"/>
      <c r="L62" s="12"/>
      <c r="M62" s="60">
        <f>SUM(M4:M61)</f>
        <v>524315250</v>
      </c>
      <c r="N62" s="55"/>
    </row>
  </sheetData>
  <autoFilter ref="A3:O62"/>
  <mergeCells count="2">
    <mergeCell ref="A1:N1"/>
    <mergeCell ref="A2:N2"/>
  </mergeCells>
  <phoneticPr fontId="20" type="noConversion"/>
  <pageMargins left="0.24" right="0.16" top="0.56000000000000005" bottom="0.63" header="0.48" footer="0.38"/>
  <pageSetup paperSize="8" orientation="landscape" verticalDpi="0" r:id="rId1"/>
  <headerFooter alignWithMargins="0">
    <oddFooter>Page &amp;P&amp;R&amp;A</oddFooter>
  </headerFooter>
</worksheet>
</file>

<file path=xl/worksheets/sheet2.xml><?xml version="1.0" encoding="utf-8"?>
<worksheet xmlns="http://schemas.openxmlformats.org/spreadsheetml/2006/main" xmlns:r="http://schemas.openxmlformats.org/officeDocument/2006/relationships">
  <dimension ref="A1:Q30"/>
  <sheetViews>
    <sheetView topLeftCell="A5" zoomScale="110" zoomScaleNormal="110" workbookViewId="0">
      <selection activeCell="K7" sqref="K7"/>
    </sheetView>
  </sheetViews>
  <sheetFormatPr defaultColWidth="9" defaultRowHeight="12"/>
  <cols>
    <col min="1" max="1" width="3.25" style="4" customWidth="1"/>
    <col min="2" max="2" width="3.875" style="4" customWidth="1"/>
    <col min="3" max="3" width="6.75" style="4" customWidth="1"/>
    <col min="4" max="4" width="8.375" style="4" customWidth="1"/>
    <col min="5" max="5" width="5" style="4" customWidth="1"/>
    <col min="6" max="6" width="6.75" style="4" customWidth="1"/>
    <col min="7" max="7" width="10.25" style="4" customWidth="1"/>
    <col min="8" max="8" width="5.125" style="4" customWidth="1"/>
    <col min="9" max="9" width="5.375" style="4" hidden="1" customWidth="1"/>
    <col min="10" max="10" width="3.875" style="4" customWidth="1"/>
    <col min="11" max="11" width="9.5" style="51" customWidth="1"/>
    <col min="12" max="12" width="5.5" style="4" customWidth="1"/>
    <col min="13" max="13" width="10.375" style="4" customWidth="1"/>
    <col min="14" max="14" width="10.75" style="20" customWidth="1"/>
    <col min="15" max="16384" width="9" style="20"/>
  </cols>
  <sheetData>
    <row r="1" spans="1:17" s="47" customFormat="1" ht="15.75">
      <c r="A1" s="261" t="s">
        <v>1844</v>
      </c>
      <c r="B1" s="261"/>
      <c r="C1" s="261"/>
      <c r="D1" s="261"/>
      <c r="E1" s="261"/>
      <c r="F1" s="261"/>
      <c r="G1" s="261"/>
      <c r="H1" s="261"/>
      <c r="I1" s="261"/>
      <c r="J1" s="261"/>
      <c r="K1" s="261"/>
      <c r="L1" s="261"/>
      <c r="M1" s="261"/>
      <c r="N1" s="261"/>
      <c r="O1" s="18"/>
      <c r="P1" s="18"/>
      <c r="Q1" s="18"/>
    </row>
    <row r="2" spans="1:17" s="47" customFormat="1" ht="15.75">
      <c r="A2" s="262" t="s">
        <v>1838</v>
      </c>
      <c r="B2" s="262"/>
      <c r="C2" s="262"/>
      <c r="D2" s="262"/>
      <c r="E2" s="262"/>
      <c r="F2" s="262"/>
      <c r="G2" s="262"/>
      <c r="H2" s="262"/>
      <c r="I2" s="262"/>
      <c r="J2" s="262"/>
      <c r="K2" s="262"/>
      <c r="L2" s="262"/>
      <c r="M2" s="262"/>
      <c r="N2" s="262"/>
      <c r="O2" s="19"/>
      <c r="P2" s="19"/>
      <c r="Q2" s="19"/>
    </row>
    <row r="3" spans="1:17" s="4" customFormat="1" ht="15.75" customHeight="1">
      <c r="A3" s="42" t="s">
        <v>1631</v>
      </c>
      <c r="B3" s="22"/>
      <c r="C3" s="21"/>
      <c r="D3" s="23"/>
      <c r="E3" s="24"/>
      <c r="F3" s="23"/>
      <c r="G3" s="21"/>
      <c r="H3" s="23"/>
      <c r="I3" s="23"/>
      <c r="J3" s="21"/>
      <c r="K3" s="48"/>
      <c r="L3" s="13"/>
      <c r="M3" s="265" t="s">
        <v>8</v>
      </c>
      <c r="N3" s="263" t="s">
        <v>1840</v>
      </c>
    </row>
    <row r="4" spans="1:17" s="8" customFormat="1" ht="48">
      <c r="A4" s="3" t="s">
        <v>1</v>
      </c>
      <c r="B4" s="5" t="s">
        <v>823</v>
      </c>
      <c r="C4" s="3" t="s">
        <v>2</v>
      </c>
      <c r="D4" s="25" t="s">
        <v>3</v>
      </c>
      <c r="E4" s="26" t="s">
        <v>430</v>
      </c>
      <c r="F4" s="25" t="s">
        <v>4</v>
      </c>
      <c r="G4" s="3" t="s">
        <v>5</v>
      </c>
      <c r="H4" s="25" t="s">
        <v>6</v>
      </c>
      <c r="I4" s="25" t="s">
        <v>7</v>
      </c>
      <c r="J4" s="3" t="s">
        <v>95</v>
      </c>
      <c r="K4" s="3" t="s">
        <v>1837</v>
      </c>
      <c r="L4" s="7" t="s">
        <v>152</v>
      </c>
      <c r="M4" s="266"/>
      <c r="N4" s="264"/>
    </row>
    <row r="5" spans="1:17" s="39" customFormat="1" ht="60">
      <c r="A5" s="34">
        <v>1</v>
      </c>
      <c r="B5" s="28" t="s">
        <v>867</v>
      </c>
      <c r="C5" s="35" t="s">
        <v>32</v>
      </c>
      <c r="D5" s="35" t="s">
        <v>33</v>
      </c>
      <c r="E5" s="36" t="s">
        <v>17</v>
      </c>
      <c r="F5" s="36" t="s">
        <v>10</v>
      </c>
      <c r="G5" s="31" t="s">
        <v>34</v>
      </c>
      <c r="H5" s="32" t="s">
        <v>9</v>
      </c>
      <c r="I5" s="32" t="s">
        <v>90</v>
      </c>
      <c r="J5" s="36" t="s">
        <v>11</v>
      </c>
      <c r="K5" s="49">
        <v>208950</v>
      </c>
      <c r="L5" s="33">
        <v>16</v>
      </c>
      <c r="M5" s="10">
        <v>117429900</v>
      </c>
      <c r="N5" s="30" t="s">
        <v>1842</v>
      </c>
    </row>
    <row r="6" spans="1:17" s="39" customFormat="1" ht="36">
      <c r="A6" s="27">
        <v>2</v>
      </c>
      <c r="B6" s="28" t="s">
        <v>868</v>
      </c>
      <c r="C6" s="29" t="s">
        <v>35</v>
      </c>
      <c r="D6" s="29" t="s">
        <v>36</v>
      </c>
      <c r="E6" s="30" t="s">
        <v>14</v>
      </c>
      <c r="F6" s="30" t="s">
        <v>10</v>
      </c>
      <c r="G6" s="31" t="s">
        <v>37</v>
      </c>
      <c r="H6" s="32" t="s">
        <v>9</v>
      </c>
      <c r="I6" s="32" t="s">
        <v>90</v>
      </c>
      <c r="J6" s="30" t="s">
        <v>11</v>
      </c>
      <c r="K6" s="49">
        <v>215250</v>
      </c>
      <c r="L6" s="33">
        <v>60</v>
      </c>
      <c r="M6" s="10">
        <v>288650250</v>
      </c>
      <c r="N6" s="30" t="s">
        <v>1842</v>
      </c>
    </row>
    <row r="7" spans="1:17" s="39" customFormat="1" ht="48">
      <c r="A7" s="34">
        <v>3</v>
      </c>
      <c r="B7" s="28" t="s">
        <v>869</v>
      </c>
      <c r="C7" s="35" t="s">
        <v>40</v>
      </c>
      <c r="D7" s="35" t="s">
        <v>41</v>
      </c>
      <c r="E7" s="36" t="s">
        <v>17</v>
      </c>
      <c r="F7" s="36" t="s">
        <v>10</v>
      </c>
      <c r="G7" s="31" t="s">
        <v>42</v>
      </c>
      <c r="H7" s="32" t="s">
        <v>9</v>
      </c>
      <c r="I7" s="32" t="s">
        <v>90</v>
      </c>
      <c r="J7" s="36" t="s">
        <v>11</v>
      </c>
      <c r="K7" s="49">
        <v>56700</v>
      </c>
      <c r="L7" s="33">
        <v>2</v>
      </c>
      <c r="M7" s="10">
        <v>3685500</v>
      </c>
      <c r="N7" s="30" t="s">
        <v>1842</v>
      </c>
    </row>
    <row r="8" spans="1:17" s="39" customFormat="1" ht="36">
      <c r="A8" s="27">
        <v>4</v>
      </c>
      <c r="B8" s="28" t="s">
        <v>870</v>
      </c>
      <c r="C8" s="35" t="s">
        <v>44</v>
      </c>
      <c r="D8" s="35" t="s">
        <v>45</v>
      </c>
      <c r="E8" s="36" t="s">
        <v>17</v>
      </c>
      <c r="F8" s="36" t="s">
        <v>10</v>
      </c>
      <c r="G8" s="31" t="s">
        <v>163</v>
      </c>
      <c r="H8" s="32" t="s">
        <v>9</v>
      </c>
      <c r="I8" s="32" t="s">
        <v>90</v>
      </c>
      <c r="J8" s="36" t="s">
        <v>11</v>
      </c>
      <c r="K8" s="49">
        <v>444150</v>
      </c>
      <c r="L8" s="33">
        <v>8</v>
      </c>
      <c r="M8" s="10">
        <v>192539025</v>
      </c>
      <c r="N8" s="30" t="s">
        <v>1842</v>
      </c>
    </row>
    <row r="9" spans="1:17" s="39" customFormat="1" ht="36">
      <c r="A9" s="34">
        <v>5</v>
      </c>
      <c r="B9" s="28" t="s">
        <v>871</v>
      </c>
      <c r="C9" s="29" t="s">
        <v>46</v>
      </c>
      <c r="D9" s="29" t="s">
        <v>47</v>
      </c>
      <c r="E9" s="30" t="s">
        <v>14</v>
      </c>
      <c r="F9" s="30" t="s">
        <v>10</v>
      </c>
      <c r="G9" s="31" t="s">
        <v>37</v>
      </c>
      <c r="H9" s="32" t="s">
        <v>9</v>
      </c>
      <c r="I9" s="32" t="s">
        <v>90</v>
      </c>
      <c r="J9" s="30" t="s">
        <v>11</v>
      </c>
      <c r="K9" s="49">
        <v>89250</v>
      </c>
      <c r="L9" s="33">
        <v>140</v>
      </c>
      <c r="M9" s="10">
        <v>248739750</v>
      </c>
      <c r="N9" s="30" t="s">
        <v>1842</v>
      </c>
    </row>
    <row r="10" spans="1:17" s="39" customFormat="1" ht="36">
      <c r="A10" s="27">
        <v>6</v>
      </c>
      <c r="B10" s="28" t="s">
        <v>872</v>
      </c>
      <c r="C10" s="29" t="s">
        <v>51</v>
      </c>
      <c r="D10" s="29" t="s">
        <v>52</v>
      </c>
      <c r="E10" s="37" t="s">
        <v>14</v>
      </c>
      <c r="F10" s="30" t="s">
        <v>10</v>
      </c>
      <c r="G10" s="31" t="s">
        <v>53</v>
      </c>
      <c r="H10" s="32" t="s">
        <v>9</v>
      </c>
      <c r="I10" s="32" t="s">
        <v>90</v>
      </c>
      <c r="J10" s="30" t="s">
        <v>11</v>
      </c>
      <c r="K10" s="49">
        <v>239400</v>
      </c>
      <c r="L10" s="33">
        <v>6</v>
      </c>
      <c r="M10" s="10">
        <v>87381000</v>
      </c>
      <c r="N10" s="30" t="s">
        <v>1842</v>
      </c>
    </row>
    <row r="11" spans="1:17" ht="48">
      <c r="A11" s="34">
        <v>7</v>
      </c>
      <c r="B11" s="28" t="s">
        <v>873</v>
      </c>
      <c r="C11" s="35" t="s">
        <v>266</v>
      </c>
      <c r="D11" s="35" t="s">
        <v>267</v>
      </c>
      <c r="E11" s="36" t="s">
        <v>17</v>
      </c>
      <c r="F11" s="36" t="s">
        <v>10</v>
      </c>
      <c r="G11" s="31" t="s">
        <v>268</v>
      </c>
      <c r="H11" s="32" t="s">
        <v>9</v>
      </c>
      <c r="I11" s="32" t="s">
        <v>90</v>
      </c>
      <c r="J11" s="36" t="s">
        <v>11</v>
      </c>
      <c r="K11" s="49">
        <v>31500</v>
      </c>
      <c r="L11" s="33">
        <v>12</v>
      </c>
      <c r="M11" s="10">
        <v>1890000</v>
      </c>
      <c r="N11" s="30" t="s">
        <v>1841</v>
      </c>
    </row>
    <row r="12" spans="1:17" ht="36">
      <c r="A12" s="27">
        <v>8</v>
      </c>
      <c r="B12" s="28" t="s">
        <v>874</v>
      </c>
      <c r="C12" s="29" t="s">
        <v>269</v>
      </c>
      <c r="D12" s="29" t="s">
        <v>270</v>
      </c>
      <c r="E12" s="30" t="s">
        <v>14</v>
      </c>
      <c r="F12" s="30" t="s">
        <v>10</v>
      </c>
      <c r="G12" s="31" t="s">
        <v>37</v>
      </c>
      <c r="H12" s="32" t="s">
        <v>9</v>
      </c>
      <c r="I12" s="32" t="s">
        <v>90</v>
      </c>
      <c r="J12" s="30" t="s">
        <v>11</v>
      </c>
      <c r="K12" s="49">
        <v>478800</v>
      </c>
      <c r="L12" s="33">
        <v>3</v>
      </c>
      <c r="M12" s="10">
        <v>50034600</v>
      </c>
      <c r="N12" s="30" t="s">
        <v>1842</v>
      </c>
    </row>
    <row r="13" spans="1:17" ht="48">
      <c r="A13" s="34">
        <v>9</v>
      </c>
      <c r="B13" s="28" t="s">
        <v>875</v>
      </c>
      <c r="C13" s="35" t="s">
        <v>273</v>
      </c>
      <c r="D13" s="35" t="s">
        <v>274</v>
      </c>
      <c r="E13" s="36" t="s">
        <v>17</v>
      </c>
      <c r="F13" s="36" t="s">
        <v>10</v>
      </c>
      <c r="G13" s="31" t="s">
        <v>275</v>
      </c>
      <c r="H13" s="32" t="s">
        <v>9</v>
      </c>
      <c r="I13" s="32" t="s">
        <v>90</v>
      </c>
      <c r="J13" s="36" t="s">
        <v>11</v>
      </c>
      <c r="K13" s="49">
        <v>44100</v>
      </c>
      <c r="L13" s="33">
        <v>8</v>
      </c>
      <c r="M13" s="10">
        <v>54110700</v>
      </c>
      <c r="N13" s="30" t="s">
        <v>1842</v>
      </c>
    </row>
    <row r="14" spans="1:17" ht="48">
      <c r="A14" s="27">
        <v>10</v>
      </c>
      <c r="B14" s="28" t="s">
        <v>876</v>
      </c>
      <c r="C14" s="29" t="s">
        <v>278</v>
      </c>
      <c r="D14" s="29" t="s">
        <v>279</v>
      </c>
      <c r="E14" s="37" t="s">
        <v>14</v>
      </c>
      <c r="F14" s="30" t="s">
        <v>10</v>
      </c>
      <c r="G14" s="31" t="s">
        <v>280</v>
      </c>
      <c r="H14" s="32" t="s">
        <v>9</v>
      </c>
      <c r="I14" s="32" t="s">
        <v>90</v>
      </c>
      <c r="J14" s="30" t="s">
        <v>11</v>
      </c>
      <c r="K14" s="49">
        <v>348600</v>
      </c>
      <c r="L14" s="33">
        <v>2</v>
      </c>
      <c r="M14" s="10">
        <v>99002400</v>
      </c>
      <c r="N14" s="30" t="s">
        <v>1842</v>
      </c>
    </row>
    <row r="15" spans="1:17" ht="36">
      <c r="A15" s="34">
        <v>11</v>
      </c>
      <c r="B15" s="28" t="s">
        <v>877</v>
      </c>
      <c r="C15" s="35" t="s">
        <v>281</v>
      </c>
      <c r="D15" s="35" t="s">
        <v>282</v>
      </c>
      <c r="E15" s="36" t="s">
        <v>17</v>
      </c>
      <c r="F15" s="36" t="s">
        <v>10</v>
      </c>
      <c r="G15" s="31" t="s">
        <v>283</v>
      </c>
      <c r="H15" s="32" t="s">
        <v>9</v>
      </c>
      <c r="I15" s="32" t="s">
        <v>90</v>
      </c>
      <c r="J15" s="36" t="s">
        <v>11</v>
      </c>
      <c r="K15" s="49">
        <v>50000</v>
      </c>
      <c r="L15" s="33">
        <v>8</v>
      </c>
      <c r="M15" s="10">
        <v>6775000</v>
      </c>
      <c r="N15" s="30" t="s">
        <v>1843</v>
      </c>
    </row>
    <row r="16" spans="1:17" ht="48">
      <c r="A16" s="27">
        <v>12</v>
      </c>
      <c r="B16" s="28" t="s">
        <v>878</v>
      </c>
      <c r="C16" s="35" t="s">
        <v>285</v>
      </c>
      <c r="D16" s="35" t="s">
        <v>286</v>
      </c>
      <c r="E16" s="36" t="s">
        <v>17</v>
      </c>
      <c r="F16" s="36" t="s">
        <v>10</v>
      </c>
      <c r="G16" s="31" t="s">
        <v>287</v>
      </c>
      <c r="H16" s="32" t="s">
        <v>9</v>
      </c>
      <c r="I16" s="32" t="s">
        <v>90</v>
      </c>
      <c r="J16" s="36" t="s">
        <v>11</v>
      </c>
      <c r="K16" s="49">
        <v>109200</v>
      </c>
      <c r="L16" s="33">
        <v>60</v>
      </c>
      <c r="M16" s="10">
        <v>142724400</v>
      </c>
      <c r="N16" s="30" t="s">
        <v>1842</v>
      </c>
    </row>
    <row r="17" spans="1:14" ht="36">
      <c r="A17" s="34">
        <v>13</v>
      </c>
      <c r="B17" s="28" t="s">
        <v>879</v>
      </c>
      <c r="C17" s="35" t="s">
        <v>288</v>
      </c>
      <c r="D17" s="35" t="s">
        <v>289</v>
      </c>
      <c r="E17" s="36" t="s">
        <v>17</v>
      </c>
      <c r="F17" s="36" t="s">
        <v>10</v>
      </c>
      <c r="G17" s="31" t="s">
        <v>290</v>
      </c>
      <c r="H17" s="32" t="s">
        <v>9</v>
      </c>
      <c r="I17" s="32" t="s">
        <v>90</v>
      </c>
      <c r="J17" s="36" t="s">
        <v>11</v>
      </c>
      <c r="K17" s="49">
        <v>208950</v>
      </c>
      <c r="L17" s="33">
        <v>30</v>
      </c>
      <c r="M17" s="10">
        <v>91624575</v>
      </c>
      <c r="N17" s="30" t="s">
        <v>1842</v>
      </c>
    </row>
    <row r="18" spans="1:14" ht="36">
      <c r="A18" s="27">
        <v>14</v>
      </c>
      <c r="B18" s="28" t="s">
        <v>880</v>
      </c>
      <c r="C18" s="35" t="s">
        <v>291</v>
      </c>
      <c r="D18" s="35" t="s">
        <v>292</v>
      </c>
      <c r="E18" s="36" t="s">
        <v>17</v>
      </c>
      <c r="F18" s="36" t="s">
        <v>10</v>
      </c>
      <c r="G18" s="31" t="s">
        <v>293</v>
      </c>
      <c r="H18" s="32" t="s">
        <v>9</v>
      </c>
      <c r="I18" s="32" t="s">
        <v>90</v>
      </c>
      <c r="J18" s="36" t="s">
        <v>11</v>
      </c>
      <c r="K18" s="49">
        <v>298200</v>
      </c>
      <c r="L18" s="33">
        <v>19</v>
      </c>
      <c r="M18" s="10">
        <v>297305400</v>
      </c>
      <c r="N18" s="30" t="s">
        <v>1842</v>
      </c>
    </row>
    <row r="19" spans="1:14" ht="36">
      <c r="A19" s="34">
        <v>15</v>
      </c>
      <c r="B19" s="28" t="s">
        <v>881</v>
      </c>
      <c r="C19" s="35" t="s">
        <v>294</v>
      </c>
      <c r="D19" s="35" t="s">
        <v>295</v>
      </c>
      <c r="E19" s="36" t="s">
        <v>17</v>
      </c>
      <c r="F19" s="36" t="s">
        <v>21</v>
      </c>
      <c r="G19" s="31" t="s">
        <v>296</v>
      </c>
      <c r="H19" s="32" t="s">
        <v>9</v>
      </c>
      <c r="I19" s="32" t="s">
        <v>90</v>
      </c>
      <c r="J19" s="36" t="s">
        <v>11</v>
      </c>
      <c r="K19" s="49">
        <v>129150</v>
      </c>
      <c r="L19" s="33">
        <v>6</v>
      </c>
      <c r="M19" s="10">
        <v>65608200</v>
      </c>
      <c r="N19" s="30" t="s">
        <v>1842</v>
      </c>
    </row>
    <row r="20" spans="1:14" ht="36">
      <c r="A20" s="27">
        <v>16</v>
      </c>
      <c r="B20" s="28" t="s">
        <v>882</v>
      </c>
      <c r="C20" s="35" t="s">
        <v>301</v>
      </c>
      <c r="D20" s="35" t="s">
        <v>302</v>
      </c>
      <c r="E20" s="36" t="s">
        <v>17</v>
      </c>
      <c r="F20" s="36" t="s">
        <v>10</v>
      </c>
      <c r="G20" s="31" t="s">
        <v>284</v>
      </c>
      <c r="H20" s="32" t="s">
        <v>9</v>
      </c>
      <c r="I20" s="32" t="s">
        <v>90</v>
      </c>
      <c r="J20" s="36" t="s">
        <v>11</v>
      </c>
      <c r="K20" s="49">
        <v>82950</v>
      </c>
      <c r="L20" s="33">
        <v>4</v>
      </c>
      <c r="M20" s="10">
        <v>28866600</v>
      </c>
      <c r="N20" s="30" t="s">
        <v>1842</v>
      </c>
    </row>
    <row r="21" spans="1:14" ht="36">
      <c r="A21" s="34">
        <v>17</v>
      </c>
      <c r="B21" s="28" t="s">
        <v>883</v>
      </c>
      <c r="C21" s="35" t="s">
        <v>307</v>
      </c>
      <c r="D21" s="35" t="s">
        <v>308</v>
      </c>
      <c r="E21" s="36" t="s">
        <v>17</v>
      </c>
      <c r="F21" s="36" t="s">
        <v>10</v>
      </c>
      <c r="G21" s="31" t="s">
        <v>309</v>
      </c>
      <c r="H21" s="32" t="s">
        <v>9</v>
      </c>
      <c r="I21" s="32" t="s">
        <v>90</v>
      </c>
      <c r="J21" s="36" t="s">
        <v>11</v>
      </c>
      <c r="K21" s="49">
        <v>65000</v>
      </c>
      <c r="L21" s="33">
        <v>12</v>
      </c>
      <c r="M21" s="10">
        <v>1332500</v>
      </c>
      <c r="N21" s="30" t="s">
        <v>1843</v>
      </c>
    </row>
    <row r="22" spans="1:14" ht="36">
      <c r="A22" s="27">
        <v>18</v>
      </c>
      <c r="B22" s="28" t="s">
        <v>884</v>
      </c>
      <c r="C22" s="35" t="s">
        <v>319</v>
      </c>
      <c r="D22" s="35" t="s">
        <v>320</v>
      </c>
      <c r="E22" s="36" t="s">
        <v>17</v>
      </c>
      <c r="F22" s="36" t="s">
        <v>10</v>
      </c>
      <c r="G22" s="31" t="s">
        <v>321</v>
      </c>
      <c r="H22" s="32" t="s">
        <v>9</v>
      </c>
      <c r="I22" s="32" t="s">
        <v>90</v>
      </c>
      <c r="J22" s="36" t="s">
        <v>11</v>
      </c>
      <c r="K22" s="49">
        <v>38850</v>
      </c>
      <c r="L22" s="33">
        <v>20</v>
      </c>
      <c r="M22" s="10">
        <v>45027150</v>
      </c>
      <c r="N22" s="30" t="s">
        <v>1842</v>
      </c>
    </row>
    <row r="23" spans="1:14" ht="36">
      <c r="A23" s="34">
        <v>19</v>
      </c>
      <c r="B23" s="28" t="s">
        <v>885</v>
      </c>
      <c r="C23" s="35" t="s">
        <v>324</v>
      </c>
      <c r="D23" s="35" t="s">
        <v>325</v>
      </c>
      <c r="E23" s="36" t="s">
        <v>17</v>
      </c>
      <c r="F23" s="36" t="s">
        <v>10</v>
      </c>
      <c r="G23" s="31" t="s">
        <v>326</v>
      </c>
      <c r="H23" s="32" t="s">
        <v>9</v>
      </c>
      <c r="I23" s="32" t="s">
        <v>90</v>
      </c>
      <c r="J23" s="36" t="s">
        <v>11</v>
      </c>
      <c r="K23" s="49">
        <v>561750</v>
      </c>
      <c r="L23" s="33">
        <v>6</v>
      </c>
      <c r="M23" s="10">
        <v>100553250</v>
      </c>
      <c r="N23" s="30" t="s">
        <v>1842</v>
      </c>
    </row>
    <row r="24" spans="1:14" ht="36">
      <c r="A24" s="27">
        <v>20</v>
      </c>
      <c r="B24" s="28" t="s">
        <v>886</v>
      </c>
      <c r="C24" s="35" t="s">
        <v>329</v>
      </c>
      <c r="D24" s="35" t="s">
        <v>330</v>
      </c>
      <c r="E24" s="36" t="s">
        <v>17</v>
      </c>
      <c r="F24" s="36" t="s">
        <v>10</v>
      </c>
      <c r="G24" s="31" t="s">
        <v>331</v>
      </c>
      <c r="H24" s="32" t="s">
        <v>9</v>
      </c>
      <c r="I24" s="32" t="s">
        <v>90</v>
      </c>
      <c r="J24" s="36" t="s">
        <v>11</v>
      </c>
      <c r="K24" s="49">
        <v>58800</v>
      </c>
      <c r="L24" s="33">
        <v>32</v>
      </c>
      <c r="M24" s="10">
        <v>33868800</v>
      </c>
      <c r="N24" s="30" t="s">
        <v>1842</v>
      </c>
    </row>
    <row r="25" spans="1:14" ht="48">
      <c r="A25" s="34">
        <v>21</v>
      </c>
      <c r="B25" s="28" t="s">
        <v>887</v>
      </c>
      <c r="C25" s="35" t="s">
        <v>334</v>
      </c>
      <c r="D25" s="35" t="s">
        <v>335</v>
      </c>
      <c r="E25" s="36" t="s">
        <v>17</v>
      </c>
      <c r="F25" s="36" t="s">
        <v>10</v>
      </c>
      <c r="G25" s="31" t="s">
        <v>336</v>
      </c>
      <c r="H25" s="32" t="s">
        <v>9</v>
      </c>
      <c r="I25" s="32" t="s">
        <v>90</v>
      </c>
      <c r="J25" s="36" t="s">
        <v>11</v>
      </c>
      <c r="K25" s="49">
        <v>70000</v>
      </c>
      <c r="L25" s="33">
        <v>16</v>
      </c>
      <c r="M25" s="10">
        <v>16310000</v>
      </c>
      <c r="N25" s="30" t="s">
        <v>1843</v>
      </c>
    </row>
    <row r="26" spans="1:14" ht="36">
      <c r="A26" s="27">
        <v>22</v>
      </c>
      <c r="B26" s="28" t="s">
        <v>888</v>
      </c>
      <c r="C26" s="35" t="s">
        <v>339</v>
      </c>
      <c r="D26" s="35" t="s">
        <v>340</v>
      </c>
      <c r="E26" s="36" t="s">
        <v>17</v>
      </c>
      <c r="F26" s="36" t="s">
        <v>10</v>
      </c>
      <c r="G26" s="31" t="s">
        <v>503</v>
      </c>
      <c r="H26" s="32" t="s">
        <v>9</v>
      </c>
      <c r="I26" s="32" t="s">
        <v>90</v>
      </c>
      <c r="J26" s="36" t="s">
        <v>11</v>
      </c>
      <c r="K26" s="49">
        <v>30450</v>
      </c>
      <c r="L26" s="33">
        <v>8</v>
      </c>
      <c r="M26" s="10">
        <v>12119100</v>
      </c>
      <c r="N26" s="30" t="s">
        <v>1841</v>
      </c>
    </row>
    <row r="27" spans="1:14" ht="36">
      <c r="A27" s="34">
        <v>23</v>
      </c>
      <c r="B27" s="28" t="s">
        <v>889</v>
      </c>
      <c r="C27" s="35" t="s">
        <v>504</v>
      </c>
      <c r="D27" s="35" t="s">
        <v>505</v>
      </c>
      <c r="E27" s="36" t="s">
        <v>17</v>
      </c>
      <c r="F27" s="36" t="s">
        <v>10</v>
      </c>
      <c r="G27" s="31" t="s">
        <v>506</v>
      </c>
      <c r="H27" s="32" t="s">
        <v>9</v>
      </c>
      <c r="I27" s="32" t="s">
        <v>90</v>
      </c>
      <c r="J27" s="36" t="s">
        <v>11</v>
      </c>
      <c r="K27" s="49">
        <v>47250</v>
      </c>
      <c r="L27" s="33">
        <v>70</v>
      </c>
      <c r="M27" s="10">
        <v>75836250</v>
      </c>
      <c r="N27" s="30" t="s">
        <v>1842</v>
      </c>
    </row>
    <row r="28" spans="1:14" ht="48">
      <c r="A28" s="27">
        <v>24</v>
      </c>
      <c r="B28" s="28" t="s">
        <v>890</v>
      </c>
      <c r="C28" s="35" t="s">
        <v>509</v>
      </c>
      <c r="D28" s="35" t="s">
        <v>510</v>
      </c>
      <c r="E28" s="36" t="s">
        <v>17</v>
      </c>
      <c r="F28" s="36" t="s">
        <v>10</v>
      </c>
      <c r="G28" s="31" t="s">
        <v>511</v>
      </c>
      <c r="H28" s="32" t="s">
        <v>9</v>
      </c>
      <c r="I28" s="32" t="s">
        <v>90</v>
      </c>
      <c r="J28" s="36" t="s">
        <v>11</v>
      </c>
      <c r="K28" s="49">
        <v>386400</v>
      </c>
      <c r="L28" s="33">
        <v>16</v>
      </c>
      <c r="M28" s="10">
        <v>35548800</v>
      </c>
      <c r="N28" s="30" t="s">
        <v>1842</v>
      </c>
    </row>
    <row r="29" spans="1:14" ht="48">
      <c r="A29" s="34">
        <v>25</v>
      </c>
      <c r="B29" s="28" t="s">
        <v>891</v>
      </c>
      <c r="C29" s="35" t="s">
        <v>519</v>
      </c>
      <c r="D29" s="35" t="s">
        <v>520</v>
      </c>
      <c r="E29" s="36" t="s">
        <v>17</v>
      </c>
      <c r="F29" s="36" t="s">
        <v>10</v>
      </c>
      <c r="G29" s="31" t="s">
        <v>521</v>
      </c>
      <c r="H29" s="32" t="s">
        <v>9</v>
      </c>
      <c r="I29" s="32" t="s">
        <v>90</v>
      </c>
      <c r="J29" s="36" t="s">
        <v>11</v>
      </c>
      <c r="K29" s="49">
        <v>93450</v>
      </c>
      <c r="L29" s="33">
        <v>12</v>
      </c>
      <c r="M29" s="10">
        <v>67938150</v>
      </c>
      <c r="N29" s="30" t="s">
        <v>1842</v>
      </c>
    </row>
    <row r="30" spans="1:14" s="39" customFormat="1">
      <c r="A30" s="12"/>
      <c r="B30" s="12"/>
      <c r="C30" s="38" t="s">
        <v>1845</v>
      </c>
      <c r="D30" s="12"/>
      <c r="E30" s="12"/>
      <c r="F30" s="12"/>
      <c r="G30" s="12"/>
      <c r="H30" s="12"/>
      <c r="I30" s="12"/>
      <c r="J30" s="12"/>
      <c r="K30" s="50"/>
      <c r="L30" s="10"/>
      <c r="M30" s="41">
        <v>8483747625</v>
      </c>
      <c r="N30" s="40"/>
    </row>
  </sheetData>
  <autoFilter ref="A4:N30">
    <sortState ref="A5:AH177">
      <sortCondition ref="A4:A177"/>
    </sortState>
  </autoFilter>
  <mergeCells count="4">
    <mergeCell ref="N3:N4"/>
    <mergeCell ref="A1:N1"/>
    <mergeCell ref="A2:N2"/>
    <mergeCell ref="M3:M4"/>
  </mergeCells>
  <phoneticPr fontId="20" type="noConversion"/>
  <pageMargins left="0.35" right="0.16" top="0.51" bottom="0.54" header="0.4" footer="0.32"/>
  <pageSetup paperSize="8" orientation="landscape" r:id="rId1"/>
  <headerFooter alignWithMargins="0">
    <oddFooter>Page &amp;P&amp;R&amp;A</oddFooter>
  </headerFooter>
</worksheet>
</file>

<file path=xl/worksheets/sheet3.xml><?xml version="1.0" encoding="utf-8"?>
<worksheet xmlns="http://schemas.openxmlformats.org/spreadsheetml/2006/main" xmlns:r="http://schemas.openxmlformats.org/officeDocument/2006/relationships">
  <dimension ref="A1:N41"/>
  <sheetViews>
    <sheetView topLeftCell="A36" zoomScale="85" zoomScaleNormal="85" workbookViewId="0">
      <selection activeCell="A4" sqref="A3:N40"/>
    </sheetView>
  </sheetViews>
  <sheetFormatPr defaultColWidth="9" defaultRowHeight="12"/>
  <cols>
    <col min="1" max="1" width="4.125" style="1" customWidth="1"/>
    <col min="2" max="2" width="4.75" style="1" customWidth="1"/>
    <col min="3" max="3" width="6.875" style="1" customWidth="1"/>
    <col min="4" max="4" width="8.375" style="1" customWidth="1"/>
    <col min="5" max="5" width="14.875" style="1" customWidth="1"/>
    <col min="6" max="6" width="12.125" style="1" customWidth="1"/>
    <col min="7" max="7" width="10.75" style="1" customWidth="1"/>
    <col min="8" max="8" width="8.125" style="1" customWidth="1"/>
    <col min="9" max="9" width="10.625" style="1" customWidth="1"/>
    <col min="10" max="10" width="4.75" style="1" customWidth="1"/>
    <col min="11" max="11" width="9.5" style="1" customWidth="1"/>
    <col min="12" max="12" width="7" style="1" customWidth="1"/>
    <col min="13" max="13" width="14.5" style="46" customWidth="1"/>
    <col min="14" max="14" width="10.25" style="1" customWidth="1"/>
    <col min="15" max="16384" width="9" style="2"/>
  </cols>
  <sheetData>
    <row r="1" spans="1:14" s="47" customFormat="1" ht="15.75">
      <c r="A1" s="18" t="s">
        <v>1839</v>
      </c>
      <c r="B1" s="18"/>
      <c r="C1" s="18"/>
      <c r="D1" s="18"/>
      <c r="E1" s="18"/>
      <c r="F1" s="18"/>
      <c r="G1" s="18"/>
      <c r="H1" s="18"/>
      <c r="I1" s="18"/>
      <c r="J1" s="18"/>
      <c r="K1" s="18"/>
      <c r="L1" s="18"/>
      <c r="M1" s="18"/>
      <c r="N1" s="18"/>
    </row>
    <row r="2" spans="1:14" s="47" customFormat="1" ht="15.75">
      <c r="A2" s="19" t="s">
        <v>1838</v>
      </c>
      <c r="B2" s="19"/>
      <c r="C2" s="19"/>
      <c r="D2" s="19"/>
      <c r="E2" s="19"/>
      <c r="F2" s="19"/>
      <c r="G2" s="19"/>
      <c r="H2" s="19"/>
      <c r="I2" s="19"/>
      <c r="J2" s="19"/>
      <c r="K2" s="19"/>
      <c r="L2" s="19"/>
      <c r="M2" s="19"/>
      <c r="N2" s="19"/>
    </row>
    <row r="3" spans="1:14" s="8" customFormat="1" ht="12.75" customHeight="1">
      <c r="A3" s="42" t="s">
        <v>1631</v>
      </c>
      <c r="B3" s="5"/>
      <c r="C3" s="5"/>
      <c r="D3" s="5"/>
      <c r="E3" s="5"/>
      <c r="F3" s="5"/>
      <c r="G3" s="5"/>
      <c r="H3" s="5"/>
      <c r="I3" s="5"/>
      <c r="J3" s="5"/>
      <c r="K3" s="5"/>
      <c r="L3" s="43"/>
      <c r="M3" s="267" t="s">
        <v>954</v>
      </c>
      <c r="N3" s="263" t="s">
        <v>1649</v>
      </c>
    </row>
    <row r="4" spans="1:14" s="8" customFormat="1" ht="36">
      <c r="A4" s="3" t="s">
        <v>92</v>
      </c>
      <c r="B4" s="5" t="s">
        <v>823</v>
      </c>
      <c r="C4" s="5" t="s">
        <v>1949</v>
      </c>
      <c r="D4" s="5" t="s">
        <v>950</v>
      </c>
      <c r="E4" s="5" t="s">
        <v>1696</v>
      </c>
      <c r="F4" s="5" t="s">
        <v>1697</v>
      </c>
      <c r="G4" s="5" t="s">
        <v>951</v>
      </c>
      <c r="H4" s="5" t="s">
        <v>952</v>
      </c>
      <c r="I4" s="5" t="s">
        <v>953</v>
      </c>
      <c r="J4" s="5" t="s">
        <v>95</v>
      </c>
      <c r="K4" s="5" t="s">
        <v>1837</v>
      </c>
      <c r="L4" s="7" t="s">
        <v>152</v>
      </c>
      <c r="M4" s="268"/>
      <c r="N4" s="264"/>
    </row>
    <row r="5" spans="1:14" s="9" customFormat="1" ht="15.75">
      <c r="A5" s="5"/>
      <c r="B5" s="5"/>
      <c r="C5" s="5"/>
      <c r="D5" s="63" t="s">
        <v>1959</v>
      </c>
      <c r="E5" s="5"/>
      <c r="F5" s="5"/>
      <c r="G5" s="5"/>
      <c r="H5" s="5"/>
      <c r="I5" s="5"/>
      <c r="J5" s="5"/>
      <c r="K5" s="5"/>
      <c r="L5" s="7"/>
      <c r="M5" s="6"/>
      <c r="N5" s="5"/>
    </row>
    <row r="6" spans="1:14" customFormat="1" ht="15.75">
      <c r="A6" s="63"/>
      <c r="B6" s="70"/>
      <c r="C6" s="63"/>
      <c r="D6" s="63" t="s">
        <v>1958</v>
      </c>
      <c r="E6" s="5"/>
      <c r="F6" s="63"/>
      <c r="G6" s="63"/>
    </row>
    <row r="7" spans="1:14" s="8" customFormat="1" ht="60">
      <c r="A7" s="67">
        <v>1</v>
      </c>
      <c r="B7" s="64" t="s">
        <v>841</v>
      </c>
      <c r="C7" s="65">
        <v>9</v>
      </c>
      <c r="D7" s="65" t="s">
        <v>1699</v>
      </c>
      <c r="E7" s="65" t="s">
        <v>589</v>
      </c>
      <c r="F7" s="65" t="s">
        <v>1700</v>
      </c>
      <c r="G7" s="65" t="s">
        <v>1701</v>
      </c>
      <c r="H7" s="65" t="s">
        <v>1702</v>
      </c>
      <c r="I7" s="65" t="s">
        <v>1703</v>
      </c>
      <c r="J7" s="65" t="s">
        <v>98</v>
      </c>
      <c r="K7" s="65">
        <v>2300</v>
      </c>
      <c r="L7" s="66">
        <v>40000</v>
      </c>
      <c r="M7" s="68">
        <f>K7*L7</f>
        <v>92000000</v>
      </c>
      <c r="N7" s="69" t="s">
        <v>1698</v>
      </c>
    </row>
    <row r="8" spans="1:14" s="61" customFormat="1" ht="60">
      <c r="A8" s="14">
        <v>5</v>
      </c>
      <c r="B8" s="15" t="s">
        <v>845</v>
      </c>
      <c r="C8" s="16">
        <v>18</v>
      </c>
      <c r="D8" s="16" t="s">
        <v>1723</v>
      </c>
      <c r="E8" s="16" t="s">
        <v>590</v>
      </c>
      <c r="F8" s="16" t="s">
        <v>1724</v>
      </c>
      <c r="G8" s="16" t="s">
        <v>1725</v>
      </c>
      <c r="H8" s="16" t="s">
        <v>1726</v>
      </c>
      <c r="I8" s="16" t="s">
        <v>1727</v>
      </c>
      <c r="J8" s="16" t="s">
        <v>98</v>
      </c>
      <c r="K8" s="16">
        <v>2500</v>
      </c>
      <c r="L8" s="11">
        <v>25000</v>
      </c>
      <c r="M8" s="17">
        <f>K8*L8</f>
        <v>62500000</v>
      </c>
      <c r="N8" s="16" t="s">
        <v>1728</v>
      </c>
    </row>
    <row r="9" spans="1:14" s="9" customFormat="1" ht="108">
      <c r="A9" s="14">
        <v>8</v>
      </c>
      <c r="B9" s="15" t="s">
        <v>848</v>
      </c>
      <c r="C9" s="16">
        <v>26</v>
      </c>
      <c r="D9" s="16" t="s">
        <v>1743</v>
      </c>
      <c r="E9" s="16" t="s">
        <v>1744</v>
      </c>
      <c r="F9" s="16" t="s">
        <v>1745</v>
      </c>
      <c r="G9" s="16" t="s">
        <v>1746</v>
      </c>
      <c r="H9" s="16" t="s">
        <v>1747</v>
      </c>
      <c r="I9" s="16" t="s">
        <v>1711</v>
      </c>
      <c r="J9" s="16" t="s">
        <v>98</v>
      </c>
      <c r="K9" s="16">
        <v>815</v>
      </c>
      <c r="L9" s="11">
        <v>50000</v>
      </c>
      <c r="M9" s="17">
        <f>K9*L9</f>
        <v>40750000</v>
      </c>
      <c r="N9" s="16" t="s">
        <v>1698</v>
      </c>
    </row>
    <row r="10" spans="1:14" s="9" customFormat="1" ht="84">
      <c r="A10" s="14">
        <v>9</v>
      </c>
      <c r="B10" s="15" t="s">
        <v>849</v>
      </c>
      <c r="C10" s="16">
        <v>27</v>
      </c>
      <c r="D10" s="16" t="s">
        <v>1748</v>
      </c>
      <c r="E10" s="16" t="s">
        <v>1749</v>
      </c>
      <c r="F10" s="16" t="s">
        <v>1750</v>
      </c>
      <c r="G10" s="16" t="s">
        <v>1751</v>
      </c>
      <c r="H10" s="16" t="s">
        <v>1752</v>
      </c>
      <c r="I10" s="16" t="s">
        <v>1741</v>
      </c>
      <c r="J10" s="16" t="s">
        <v>124</v>
      </c>
      <c r="K10" s="16">
        <v>4620</v>
      </c>
      <c r="L10" s="11">
        <v>25000</v>
      </c>
      <c r="M10" s="17">
        <f>K10*L10</f>
        <v>115500000</v>
      </c>
      <c r="N10" s="16" t="s">
        <v>1742</v>
      </c>
    </row>
    <row r="11" spans="1:14" s="9" customFormat="1" ht="204">
      <c r="A11" s="14">
        <v>17</v>
      </c>
      <c r="B11" s="15" t="s">
        <v>857</v>
      </c>
      <c r="C11" s="16">
        <v>36</v>
      </c>
      <c r="D11" s="16" t="s">
        <v>1788</v>
      </c>
      <c r="E11" s="16" t="s">
        <v>349</v>
      </c>
      <c r="F11" s="16" t="s">
        <v>1789</v>
      </c>
      <c r="G11" s="16" t="s">
        <v>1790</v>
      </c>
      <c r="H11" s="16" t="s">
        <v>1791</v>
      </c>
      <c r="I11" s="16" t="s">
        <v>1022</v>
      </c>
      <c r="J11" s="16" t="s">
        <v>98</v>
      </c>
      <c r="K11" s="16">
        <v>1200</v>
      </c>
      <c r="L11" s="11">
        <v>50000</v>
      </c>
      <c r="M11" s="17">
        <f>K11*L11</f>
        <v>60000000</v>
      </c>
      <c r="N11" s="16" t="s">
        <v>1698</v>
      </c>
    </row>
    <row r="12" spans="1:14" customFormat="1" ht="15.75">
      <c r="A12" s="63"/>
      <c r="B12" s="63"/>
      <c r="C12" s="63"/>
      <c r="D12" s="63" t="s">
        <v>1957</v>
      </c>
      <c r="E12" s="5"/>
      <c r="F12" s="63"/>
      <c r="G12" s="63"/>
    </row>
    <row r="13" spans="1:14" s="9" customFormat="1" ht="108">
      <c r="A13" s="14">
        <v>6</v>
      </c>
      <c r="B13" s="15" t="s">
        <v>846</v>
      </c>
      <c r="C13" s="16">
        <v>53</v>
      </c>
      <c r="D13" s="16" t="s">
        <v>1729</v>
      </c>
      <c r="E13" s="16" t="s">
        <v>1730</v>
      </c>
      <c r="F13" s="16" t="s">
        <v>1731</v>
      </c>
      <c r="G13" s="16" t="s">
        <v>1732</v>
      </c>
      <c r="H13" s="16" t="s">
        <v>1733</v>
      </c>
      <c r="I13" s="16" t="s">
        <v>1734</v>
      </c>
      <c r="J13" s="16" t="s">
        <v>98</v>
      </c>
      <c r="K13" s="16">
        <v>12000</v>
      </c>
      <c r="L13" s="11">
        <v>8000</v>
      </c>
      <c r="M13" s="17">
        <f>K13*L13</f>
        <v>96000000</v>
      </c>
      <c r="N13" s="16" t="s">
        <v>1120</v>
      </c>
    </row>
    <row r="14" spans="1:14" s="9" customFormat="1" ht="60">
      <c r="A14" s="14">
        <v>7</v>
      </c>
      <c r="B14" s="15" t="s">
        <v>847</v>
      </c>
      <c r="C14" s="16">
        <v>54</v>
      </c>
      <c r="D14" s="16" t="s">
        <v>1735</v>
      </c>
      <c r="E14" s="16" t="s">
        <v>1736</v>
      </c>
      <c r="F14" s="16" t="s">
        <v>1737</v>
      </c>
      <c r="G14" s="16" t="s">
        <v>164</v>
      </c>
      <c r="H14" s="16" t="s">
        <v>1738</v>
      </c>
      <c r="I14" s="16" t="s">
        <v>1739</v>
      </c>
      <c r="J14" s="16" t="s">
        <v>124</v>
      </c>
      <c r="K14" s="16">
        <v>3500</v>
      </c>
      <c r="L14" s="11">
        <v>25000</v>
      </c>
      <c r="M14" s="17">
        <f>K14*L14</f>
        <v>87500000</v>
      </c>
      <c r="N14" s="16" t="s">
        <v>1698</v>
      </c>
    </row>
    <row r="15" spans="1:14" s="9" customFormat="1" ht="192">
      <c r="A15" s="14">
        <v>12</v>
      </c>
      <c r="B15" s="15" t="s">
        <v>852</v>
      </c>
      <c r="C15" s="16">
        <v>58</v>
      </c>
      <c r="D15" s="16" t="s">
        <v>1765</v>
      </c>
      <c r="E15" s="16" t="s">
        <v>1766</v>
      </c>
      <c r="F15" s="16" t="s">
        <v>1767</v>
      </c>
      <c r="G15" s="16" t="s">
        <v>1769</v>
      </c>
      <c r="H15" s="16" t="s">
        <v>1768</v>
      </c>
      <c r="I15" s="16" t="s">
        <v>1711</v>
      </c>
      <c r="J15" s="16" t="s">
        <v>124</v>
      </c>
      <c r="K15" s="16">
        <v>2620</v>
      </c>
      <c r="L15" s="11">
        <v>40000</v>
      </c>
      <c r="M15" s="17">
        <f>K15*L15</f>
        <v>104800000</v>
      </c>
      <c r="N15" s="16" t="s">
        <v>1698</v>
      </c>
    </row>
    <row r="16" spans="1:14" s="9" customFormat="1" ht="240">
      <c r="A16" s="14">
        <v>13</v>
      </c>
      <c r="B16" s="15" t="s">
        <v>853</v>
      </c>
      <c r="C16" s="16">
        <v>58</v>
      </c>
      <c r="D16" s="16" t="s">
        <v>1770</v>
      </c>
      <c r="E16" s="16" t="s">
        <v>1766</v>
      </c>
      <c r="F16" s="16" t="s">
        <v>1771</v>
      </c>
      <c r="G16" s="16" t="s">
        <v>1772</v>
      </c>
      <c r="H16" s="16" t="s">
        <v>1773</v>
      </c>
      <c r="I16" s="16" t="s">
        <v>1711</v>
      </c>
      <c r="J16" s="16" t="s">
        <v>98</v>
      </c>
      <c r="K16" s="16">
        <v>620</v>
      </c>
      <c r="L16" s="11">
        <v>20000</v>
      </c>
      <c r="M16" s="17">
        <f>K16*L16</f>
        <v>12400000</v>
      </c>
      <c r="N16" s="16" t="s">
        <v>1698</v>
      </c>
    </row>
    <row r="17" spans="1:14" customFormat="1" ht="15.75">
      <c r="A17" s="63"/>
      <c r="B17" s="63"/>
      <c r="C17" s="63"/>
      <c r="D17" s="63" t="s">
        <v>1956</v>
      </c>
      <c r="E17" s="5"/>
      <c r="F17" s="63"/>
      <c r="G17" s="63"/>
    </row>
    <row r="18" spans="1:14" s="9" customFormat="1" ht="120">
      <c r="A18" s="14">
        <v>4</v>
      </c>
      <c r="B18" s="15" t="s">
        <v>844</v>
      </c>
      <c r="C18" s="16">
        <v>85</v>
      </c>
      <c r="D18" s="16" t="s">
        <v>1719</v>
      </c>
      <c r="E18" s="16" t="s">
        <v>151</v>
      </c>
      <c r="F18" s="16" t="s">
        <v>1720</v>
      </c>
      <c r="G18" s="16" t="s">
        <v>1721</v>
      </c>
      <c r="H18" s="16" t="s">
        <v>1722</v>
      </c>
      <c r="I18" s="16" t="s">
        <v>1711</v>
      </c>
      <c r="J18" s="16" t="s">
        <v>103</v>
      </c>
      <c r="K18" s="16">
        <v>3000</v>
      </c>
      <c r="L18" s="11">
        <v>30000</v>
      </c>
      <c r="M18" s="17">
        <f t="shared" ref="M18:M24" si="0">K18*L18</f>
        <v>90000000</v>
      </c>
      <c r="N18" s="16" t="s">
        <v>1698</v>
      </c>
    </row>
    <row r="19" spans="1:14" s="9" customFormat="1" ht="120">
      <c r="A19" s="14">
        <v>15</v>
      </c>
      <c r="B19" s="15" t="s">
        <v>855</v>
      </c>
      <c r="C19" s="16">
        <v>91</v>
      </c>
      <c r="D19" s="16" t="s">
        <v>1780</v>
      </c>
      <c r="E19" s="16" t="s">
        <v>1783</v>
      </c>
      <c r="F19" s="16" t="s">
        <v>1781</v>
      </c>
      <c r="G19" s="16" t="s">
        <v>588</v>
      </c>
      <c r="H19" s="16" t="s">
        <v>1782</v>
      </c>
      <c r="I19" s="16" t="s">
        <v>1711</v>
      </c>
      <c r="J19" s="16" t="s">
        <v>128</v>
      </c>
      <c r="K19" s="16">
        <v>15000</v>
      </c>
      <c r="L19" s="11">
        <v>3000</v>
      </c>
      <c r="M19" s="17">
        <f t="shared" si="0"/>
        <v>45000000</v>
      </c>
      <c r="N19" s="16" t="s">
        <v>1698</v>
      </c>
    </row>
    <row r="20" spans="1:14" s="9" customFormat="1" ht="36">
      <c r="A20" s="14">
        <v>18</v>
      </c>
      <c r="B20" s="15" t="s">
        <v>858</v>
      </c>
      <c r="C20" s="16">
        <v>95</v>
      </c>
      <c r="D20" s="16" t="s">
        <v>1792</v>
      </c>
      <c r="E20" s="16" t="s">
        <v>1793</v>
      </c>
      <c r="F20" s="16" t="s">
        <v>1794</v>
      </c>
      <c r="G20" s="16" t="s">
        <v>1348</v>
      </c>
      <c r="H20" s="16" t="s">
        <v>1795</v>
      </c>
      <c r="I20" s="16" t="s">
        <v>1796</v>
      </c>
      <c r="J20" s="16" t="s">
        <v>98</v>
      </c>
      <c r="K20" s="16">
        <v>1750</v>
      </c>
      <c r="L20" s="11">
        <v>15000</v>
      </c>
      <c r="M20" s="17">
        <f t="shared" si="0"/>
        <v>26250000</v>
      </c>
      <c r="N20" s="16" t="s">
        <v>1797</v>
      </c>
    </row>
    <row r="21" spans="1:14" s="9" customFormat="1" ht="72">
      <c r="A21" s="14">
        <v>20</v>
      </c>
      <c r="B21" s="15" t="s">
        <v>860</v>
      </c>
      <c r="C21" s="16">
        <v>104</v>
      </c>
      <c r="D21" s="16" t="s">
        <v>1803</v>
      </c>
      <c r="E21" s="16" t="s">
        <v>255</v>
      </c>
      <c r="F21" s="16" t="s">
        <v>1804</v>
      </c>
      <c r="G21" s="16" t="s">
        <v>1805</v>
      </c>
      <c r="H21" s="16" t="s">
        <v>1806</v>
      </c>
      <c r="I21" s="16" t="s">
        <v>1022</v>
      </c>
      <c r="J21" s="16" t="s">
        <v>98</v>
      </c>
      <c r="K21" s="16">
        <v>2400</v>
      </c>
      <c r="L21" s="11">
        <v>25000</v>
      </c>
      <c r="M21" s="17">
        <f t="shared" si="0"/>
        <v>60000000</v>
      </c>
      <c r="N21" s="16" t="s">
        <v>1698</v>
      </c>
    </row>
    <row r="22" spans="1:14" s="9" customFormat="1" ht="48">
      <c r="A22" s="14">
        <v>21</v>
      </c>
      <c r="B22" s="15" t="s">
        <v>861</v>
      </c>
      <c r="C22" s="16">
        <v>116</v>
      </c>
      <c r="D22" s="16" t="s">
        <v>1807</v>
      </c>
      <c r="E22" s="16" t="s">
        <v>1808</v>
      </c>
      <c r="F22" s="16" t="s">
        <v>1809</v>
      </c>
      <c r="G22" s="16" t="s">
        <v>1810</v>
      </c>
      <c r="H22" s="16" t="s">
        <v>1811</v>
      </c>
      <c r="I22" s="16" t="s">
        <v>1711</v>
      </c>
      <c r="J22" s="16" t="s">
        <v>98</v>
      </c>
      <c r="K22" s="16">
        <v>3000</v>
      </c>
      <c r="L22" s="11">
        <v>10000</v>
      </c>
      <c r="M22" s="17">
        <f t="shared" si="0"/>
        <v>30000000</v>
      </c>
      <c r="N22" s="16" t="s">
        <v>1698</v>
      </c>
    </row>
    <row r="23" spans="1:14" s="9" customFormat="1" ht="60">
      <c r="A23" s="14">
        <v>25</v>
      </c>
      <c r="B23" s="15" t="s">
        <v>865</v>
      </c>
      <c r="C23" s="16">
        <v>118</v>
      </c>
      <c r="D23" s="16" t="s">
        <v>1826</v>
      </c>
      <c r="E23" s="16" t="s">
        <v>1827</v>
      </c>
      <c r="F23" s="16" t="s">
        <v>1828</v>
      </c>
      <c r="G23" s="16" t="s">
        <v>1829</v>
      </c>
      <c r="H23" s="16" t="s">
        <v>1830</v>
      </c>
      <c r="I23" s="16" t="s">
        <v>1831</v>
      </c>
      <c r="J23" s="16" t="s">
        <v>98</v>
      </c>
      <c r="K23" s="16">
        <v>3450</v>
      </c>
      <c r="L23" s="11">
        <v>10000</v>
      </c>
      <c r="M23" s="17">
        <f t="shared" si="0"/>
        <v>34500000</v>
      </c>
      <c r="N23" s="16" t="s">
        <v>1689</v>
      </c>
    </row>
    <row r="24" spans="1:14" s="9" customFormat="1" ht="156">
      <c r="A24" s="14">
        <v>26</v>
      </c>
      <c r="B24" s="15" t="s">
        <v>866</v>
      </c>
      <c r="C24" s="16">
        <v>119</v>
      </c>
      <c r="D24" s="16" t="s">
        <v>1832</v>
      </c>
      <c r="E24" s="16" t="s">
        <v>256</v>
      </c>
      <c r="F24" s="16" t="s">
        <v>1833</v>
      </c>
      <c r="G24" s="16" t="s">
        <v>1834</v>
      </c>
      <c r="H24" s="16" t="s">
        <v>1835</v>
      </c>
      <c r="I24" s="16" t="s">
        <v>1711</v>
      </c>
      <c r="J24" s="16" t="s">
        <v>124</v>
      </c>
      <c r="K24" s="16">
        <v>8500</v>
      </c>
      <c r="L24" s="11">
        <v>16000</v>
      </c>
      <c r="M24" s="17">
        <f t="shared" si="0"/>
        <v>136000000</v>
      </c>
      <c r="N24" s="16" t="s">
        <v>1698</v>
      </c>
    </row>
    <row r="25" spans="1:14" customFormat="1" ht="15.75">
      <c r="A25" s="63"/>
      <c r="B25" s="63"/>
      <c r="C25" s="63"/>
      <c r="D25" s="63" t="s">
        <v>1955</v>
      </c>
      <c r="E25" s="5"/>
      <c r="F25" s="63"/>
      <c r="G25" s="63"/>
    </row>
    <row r="26" spans="1:14" s="9" customFormat="1" ht="60">
      <c r="A26" s="14">
        <v>10</v>
      </c>
      <c r="B26" s="15" t="s">
        <v>850</v>
      </c>
      <c r="C26" s="16">
        <v>127</v>
      </c>
      <c r="D26" s="16" t="s">
        <v>1753</v>
      </c>
      <c r="E26" s="16" t="s">
        <v>257</v>
      </c>
      <c r="F26" s="16" t="s">
        <v>1754</v>
      </c>
      <c r="G26" s="16" t="s">
        <v>1755</v>
      </c>
      <c r="H26" s="16" t="s">
        <v>1756</v>
      </c>
      <c r="I26" s="16" t="s">
        <v>1757</v>
      </c>
      <c r="J26" s="16" t="s">
        <v>124</v>
      </c>
      <c r="K26" s="16">
        <v>2500</v>
      </c>
      <c r="L26" s="11">
        <v>60000</v>
      </c>
      <c r="M26" s="17">
        <f t="shared" ref="M26:M31" si="1">K26*L26</f>
        <v>150000000</v>
      </c>
      <c r="N26" s="16" t="s">
        <v>1758</v>
      </c>
    </row>
    <row r="27" spans="1:14" s="9" customFormat="1" ht="48">
      <c r="A27" s="14">
        <v>11</v>
      </c>
      <c r="B27" s="15" t="s">
        <v>851</v>
      </c>
      <c r="C27" s="16">
        <v>127</v>
      </c>
      <c r="D27" s="16" t="s">
        <v>1759</v>
      </c>
      <c r="E27" s="16" t="s">
        <v>1760</v>
      </c>
      <c r="F27" s="16" t="s">
        <v>1761</v>
      </c>
      <c r="G27" s="16" t="s">
        <v>1762</v>
      </c>
      <c r="H27" s="16" t="s">
        <v>1763</v>
      </c>
      <c r="I27" s="16" t="s">
        <v>1764</v>
      </c>
      <c r="J27" s="16" t="s">
        <v>98</v>
      </c>
      <c r="K27" s="16">
        <v>186.9</v>
      </c>
      <c r="L27" s="11">
        <v>10000</v>
      </c>
      <c r="M27" s="17">
        <f t="shared" si="1"/>
        <v>1869000</v>
      </c>
      <c r="N27" s="16" t="s">
        <v>1698</v>
      </c>
    </row>
    <row r="28" spans="1:14" s="9" customFormat="1" ht="60">
      <c r="A28" s="14">
        <v>14</v>
      </c>
      <c r="B28" s="15" t="s">
        <v>854</v>
      </c>
      <c r="C28" s="16">
        <v>129</v>
      </c>
      <c r="D28" s="16" t="s">
        <v>1774</v>
      </c>
      <c r="E28" s="16" t="s">
        <v>1775</v>
      </c>
      <c r="F28" s="16" t="s">
        <v>1776</v>
      </c>
      <c r="G28" s="16" t="s">
        <v>1777</v>
      </c>
      <c r="H28" s="16" t="s">
        <v>1778</v>
      </c>
      <c r="I28" s="16" t="s">
        <v>997</v>
      </c>
      <c r="J28" s="16" t="s">
        <v>98</v>
      </c>
      <c r="K28" s="16">
        <v>1386</v>
      </c>
      <c r="L28" s="11">
        <v>40000</v>
      </c>
      <c r="M28" s="17">
        <f t="shared" si="1"/>
        <v>55440000</v>
      </c>
      <c r="N28" s="16" t="s">
        <v>1779</v>
      </c>
    </row>
    <row r="29" spans="1:14" s="9" customFormat="1" ht="180">
      <c r="A29" s="14">
        <v>16</v>
      </c>
      <c r="B29" s="15" t="s">
        <v>856</v>
      </c>
      <c r="C29" s="16">
        <v>131</v>
      </c>
      <c r="D29" s="16" t="s">
        <v>1784</v>
      </c>
      <c r="E29" s="16" t="s">
        <v>591</v>
      </c>
      <c r="F29" s="16" t="s">
        <v>1785</v>
      </c>
      <c r="G29" s="16" t="s">
        <v>1786</v>
      </c>
      <c r="H29" s="16" t="s">
        <v>1787</v>
      </c>
      <c r="I29" s="16" t="s">
        <v>1711</v>
      </c>
      <c r="J29" s="16" t="s">
        <v>98</v>
      </c>
      <c r="K29" s="16">
        <v>520</v>
      </c>
      <c r="L29" s="11">
        <v>40000</v>
      </c>
      <c r="M29" s="17">
        <f t="shared" si="1"/>
        <v>20800000</v>
      </c>
      <c r="N29" s="16" t="s">
        <v>1698</v>
      </c>
    </row>
    <row r="30" spans="1:14" s="9" customFormat="1" ht="96">
      <c r="A30" s="14">
        <v>23</v>
      </c>
      <c r="B30" s="15" t="s">
        <v>863</v>
      </c>
      <c r="C30" s="16">
        <v>138</v>
      </c>
      <c r="D30" s="16" t="s">
        <v>1816</v>
      </c>
      <c r="E30" s="16" t="s">
        <v>1817</v>
      </c>
      <c r="F30" s="16" t="s">
        <v>1818</v>
      </c>
      <c r="G30" s="16" t="s">
        <v>1819</v>
      </c>
      <c r="H30" s="16" t="s">
        <v>1820</v>
      </c>
      <c r="I30" s="16" t="s">
        <v>1704</v>
      </c>
      <c r="J30" s="16" t="s">
        <v>98</v>
      </c>
      <c r="K30" s="16">
        <v>735</v>
      </c>
      <c r="L30" s="11">
        <v>40000</v>
      </c>
      <c r="M30" s="17">
        <f t="shared" si="1"/>
        <v>29400000</v>
      </c>
      <c r="N30" s="16" t="s">
        <v>1679</v>
      </c>
    </row>
    <row r="31" spans="1:14" s="9" customFormat="1" ht="240">
      <c r="A31" s="14">
        <v>24</v>
      </c>
      <c r="B31" s="15" t="s">
        <v>864</v>
      </c>
      <c r="C31" s="16">
        <v>139</v>
      </c>
      <c r="D31" s="16" t="s">
        <v>1821</v>
      </c>
      <c r="E31" s="16" t="s">
        <v>1822</v>
      </c>
      <c r="F31" s="16" t="s">
        <v>1823</v>
      </c>
      <c r="G31" s="16" t="s">
        <v>1824</v>
      </c>
      <c r="H31" s="16" t="s">
        <v>1825</v>
      </c>
      <c r="I31" s="16" t="s">
        <v>1711</v>
      </c>
      <c r="J31" s="16" t="s">
        <v>98</v>
      </c>
      <c r="K31" s="16">
        <v>1500</v>
      </c>
      <c r="L31" s="11">
        <v>50000</v>
      </c>
      <c r="M31" s="17">
        <f t="shared" si="1"/>
        <v>75000000</v>
      </c>
      <c r="N31" s="16" t="s">
        <v>1698</v>
      </c>
    </row>
    <row r="32" spans="1:14" customFormat="1" ht="15.75">
      <c r="A32" s="63"/>
      <c r="B32" s="63"/>
      <c r="C32" s="63"/>
      <c r="D32" s="63" t="s">
        <v>1954</v>
      </c>
      <c r="E32" s="5"/>
      <c r="F32" s="63"/>
      <c r="G32" s="63"/>
    </row>
    <row r="33" spans="1:14" s="9" customFormat="1" ht="84">
      <c r="A33" s="14">
        <v>2</v>
      </c>
      <c r="B33" s="15" t="s">
        <v>842</v>
      </c>
      <c r="C33" s="16">
        <v>148</v>
      </c>
      <c r="D33" s="16" t="s">
        <v>1705</v>
      </c>
      <c r="E33" s="16" t="s">
        <v>1706</v>
      </c>
      <c r="F33" s="16" t="s">
        <v>1707</v>
      </c>
      <c r="G33" s="16" t="s">
        <v>1708</v>
      </c>
      <c r="H33" s="16" t="s">
        <v>1709</v>
      </c>
      <c r="I33" s="16" t="s">
        <v>1710</v>
      </c>
      <c r="J33" s="16" t="s">
        <v>128</v>
      </c>
      <c r="K33" s="16">
        <v>15330</v>
      </c>
      <c r="L33" s="11">
        <v>200</v>
      </c>
      <c r="M33" s="17">
        <f>K33*L33</f>
        <v>3066000</v>
      </c>
      <c r="N33" s="16" t="s">
        <v>1679</v>
      </c>
    </row>
    <row r="34" spans="1:14" customFormat="1" ht="15.75">
      <c r="A34" s="63"/>
      <c r="B34" s="63"/>
      <c r="C34" s="63"/>
      <c r="D34" s="63" t="s">
        <v>1952</v>
      </c>
      <c r="E34" s="5"/>
      <c r="F34" s="63"/>
      <c r="G34" s="63"/>
    </row>
    <row r="35" spans="1:14" customFormat="1" ht="15.75">
      <c r="A35" s="63"/>
      <c r="B35" s="63"/>
      <c r="C35" s="63"/>
      <c r="D35" s="63" t="s">
        <v>1953</v>
      </c>
      <c r="E35" s="5"/>
      <c r="F35" s="63"/>
      <c r="G35" s="63"/>
    </row>
    <row r="36" spans="1:14" s="9" customFormat="1" ht="60">
      <c r="A36" s="14">
        <v>3</v>
      </c>
      <c r="B36" s="15" t="s">
        <v>843</v>
      </c>
      <c r="C36" s="16">
        <v>173</v>
      </c>
      <c r="D36" s="16" t="s">
        <v>1714</v>
      </c>
      <c r="E36" s="16" t="s">
        <v>592</v>
      </c>
      <c r="F36" s="16" t="s">
        <v>138</v>
      </c>
      <c r="G36" s="16" t="s">
        <v>1715</v>
      </c>
      <c r="H36" s="16" t="s">
        <v>1716</v>
      </c>
      <c r="I36" s="16" t="s">
        <v>1717</v>
      </c>
      <c r="J36" s="16" t="s">
        <v>98</v>
      </c>
      <c r="K36" s="16">
        <v>1995</v>
      </c>
      <c r="L36" s="11">
        <v>35000</v>
      </c>
      <c r="M36" s="17">
        <f>K36*L36</f>
        <v>69825000</v>
      </c>
      <c r="N36" s="16" t="s">
        <v>1718</v>
      </c>
    </row>
    <row r="37" spans="1:14" s="9" customFormat="1" ht="84">
      <c r="A37" s="14">
        <v>22</v>
      </c>
      <c r="B37" s="15" t="s">
        <v>862</v>
      </c>
      <c r="C37" s="16">
        <v>189</v>
      </c>
      <c r="D37" s="16" t="s">
        <v>1812</v>
      </c>
      <c r="E37" s="16" t="s">
        <v>1813</v>
      </c>
      <c r="F37" s="16" t="s">
        <v>1814</v>
      </c>
      <c r="G37" s="16" t="s">
        <v>1740</v>
      </c>
      <c r="H37" s="16" t="s">
        <v>1815</v>
      </c>
      <c r="I37" s="16" t="s">
        <v>1741</v>
      </c>
      <c r="J37" s="16" t="s">
        <v>98</v>
      </c>
      <c r="K37" s="16">
        <v>1260</v>
      </c>
      <c r="L37" s="11">
        <v>20000</v>
      </c>
      <c r="M37" s="17">
        <f>K37*L37</f>
        <v>25200000</v>
      </c>
      <c r="N37" s="16" t="s">
        <v>1742</v>
      </c>
    </row>
    <row r="38" spans="1:14" customFormat="1" ht="15.75">
      <c r="A38" s="63"/>
      <c r="B38" s="63"/>
      <c r="C38" s="63"/>
      <c r="D38" s="63" t="s">
        <v>1950</v>
      </c>
      <c r="E38" s="5"/>
      <c r="F38" s="63"/>
      <c r="G38" s="63"/>
    </row>
    <row r="39" spans="1:14" customFormat="1" ht="15.75">
      <c r="A39" s="63"/>
      <c r="B39" s="63"/>
      <c r="C39" s="63"/>
      <c r="D39" s="63" t="s">
        <v>1951</v>
      </c>
      <c r="E39" s="5"/>
      <c r="F39" s="63"/>
      <c r="G39" s="63"/>
    </row>
    <row r="40" spans="1:14" s="9" customFormat="1" ht="96">
      <c r="A40" s="14">
        <v>19</v>
      </c>
      <c r="B40" s="15" t="s">
        <v>859</v>
      </c>
      <c r="C40" s="16">
        <v>223</v>
      </c>
      <c r="D40" s="16" t="s">
        <v>1798</v>
      </c>
      <c r="E40" s="16" t="s">
        <v>1799</v>
      </c>
      <c r="F40" s="16" t="s">
        <v>1800</v>
      </c>
      <c r="G40" s="16" t="s">
        <v>1801</v>
      </c>
      <c r="H40" s="16" t="s">
        <v>1802</v>
      </c>
      <c r="I40" s="16" t="s">
        <v>1712</v>
      </c>
      <c r="J40" s="16" t="s">
        <v>448</v>
      </c>
      <c r="K40" s="16">
        <v>27500</v>
      </c>
      <c r="L40" s="11">
        <v>1000</v>
      </c>
      <c r="M40" s="17">
        <f>K40*L40</f>
        <v>27500000</v>
      </c>
      <c r="N40" s="16" t="s">
        <v>1713</v>
      </c>
    </row>
    <row r="41" spans="1:14" s="9" customFormat="1">
      <c r="A41" s="14"/>
      <c r="B41" s="14"/>
      <c r="C41" s="44"/>
      <c r="D41" s="14"/>
      <c r="E41" s="44" t="s">
        <v>1836</v>
      </c>
      <c r="F41" s="14"/>
      <c r="G41" s="14"/>
      <c r="H41" s="14"/>
      <c r="I41" s="14"/>
      <c r="J41" s="14"/>
      <c r="K41" s="14"/>
      <c r="L41" s="10"/>
      <c r="M41" s="45">
        <f>SUM(M8:M40)</f>
        <v>1459300000</v>
      </c>
      <c r="N41" s="14"/>
    </row>
  </sheetData>
  <autoFilter ref="A4:N41">
    <sortState ref="A5:Q32">
      <sortCondition ref="C6"/>
    </sortState>
  </autoFilter>
  <mergeCells count="2">
    <mergeCell ref="M3:M4"/>
    <mergeCell ref="N3:N4"/>
  </mergeCells>
  <phoneticPr fontId="20" type="noConversion"/>
  <pageMargins left="0.24" right="0.19" top="0.75" bottom="0.75" header="0.3" footer="0.3"/>
  <pageSetup paperSize="8" orientation="landscape" verticalDpi="0" r:id="rId1"/>
</worksheet>
</file>

<file path=xl/worksheets/sheet4.xml><?xml version="1.0" encoding="utf-8"?>
<worksheet xmlns="http://schemas.openxmlformats.org/spreadsheetml/2006/main" xmlns:r="http://schemas.openxmlformats.org/officeDocument/2006/relationships">
  <sheetPr>
    <tabColor rgb="FFFF0000"/>
  </sheetPr>
  <dimension ref="A1:P399"/>
  <sheetViews>
    <sheetView tabSelected="1" zoomScale="55" zoomScaleNormal="55" zoomScaleSheetLayoutView="55" workbookViewId="0">
      <selection activeCell="G140" sqref="G140"/>
    </sheetView>
  </sheetViews>
  <sheetFormatPr defaultColWidth="8.75" defaultRowHeight="15.75"/>
  <cols>
    <col min="1" max="1" width="4.875" style="239" customWidth="1"/>
    <col min="2" max="2" width="6.375" style="239" customWidth="1"/>
    <col min="3" max="3" width="7.75" style="239" customWidth="1"/>
    <col min="4" max="4" width="20" style="239" customWidth="1"/>
    <col min="5" max="5" width="20.25" style="239" customWidth="1"/>
    <col min="6" max="6" width="16.125" style="239" customWidth="1"/>
    <col min="7" max="7" width="26.625" style="239" customWidth="1"/>
    <col min="8" max="8" width="11.75" style="239" customWidth="1"/>
    <col min="9" max="9" width="7.75" style="239" customWidth="1"/>
    <col min="10" max="10" width="14.125" style="239" customWidth="1"/>
    <col min="11" max="11" width="10.125" style="239" customWidth="1"/>
    <col min="12" max="13" width="17.625" style="239" customWidth="1"/>
    <col min="14" max="14" width="27" style="239" customWidth="1"/>
    <col min="15" max="16384" width="8.75" style="239"/>
  </cols>
  <sheetData>
    <row r="1" spans="1:16" s="172" customFormat="1" ht="16.5">
      <c r="A1" s="219"/>
      <c r="C1" s="167"/>
      <c r="D1" s="179" t="s">
        <v>2025</v>
      </c>
      <c r="E1" s="167"/>
      <c r="F1" s="168"/>
      <c r="G1" s="219"/>
      <c r="H1" s="178" t="s">
        <v>2028</v>
      </c>
      <c r="I1" s="219"/>
      <c r="J1" s="169"/>
      <c r="K1" s="170"/>
      <c r="L1" s="219"/>
      <c r="M1" s="219"/>
      <c r="N1" s="219"/>
      <c r="O1" s="171"/>
      <c r="P1" s="171"/>
    </row>
    <row r="2" spans="1:16" s="172" customFormat="1" ht="16.5">
      <c r="A2" s="219"/>
      <c r="C2" s="167"/>
      <c r="D2" s="178" t="s">
        <v>2026</v>
      </c>
      <c r="E2" s="167"/>
      <c r="F2" s="168"/>
      <c r="G2" s="219"/>
      <c r="H2" s="178" t="s">
        <v>2029</v>
      </c>
      <c r="I2" s="219"/>
      <c r="J2" s="169"/>
      <c r="K2" s="170"/>
      <c r="L2" s="219"/>
      <c r="M2" s="219"/>
      <c r="N2" s="219"/>
      <c r="O2" s="171"/>
      <c r="P2" s="171"/>
    </row>
    <row r="3" spans="1:16" s="172" customFormat="1" ht="16.5">
      <c r="A3" s="219"/>
      <c r="C3" s="167"/>
      <c r="D3" s="178" t="s">
        <v>2027</v>
      </c>
      <c r="E3" s="167"/>
      <c r="F3" s="168"/>
      <c r="G3" s="219"/>
      <c r="H3" s="178"/>
      <c r="I3" s="219"/>
      <c r="J3" s="169"/>
      <c r="K3" s="170"/>
      <c r="L3" s="219"/>
      <c r="M3" s="219"/>
      <c r="N3" s="219"/>
      <c r="O3" s="171"/>
      <c r="P3" s="171"/>
    </row>
    <row r="4" spans="1:16" s="172" customFormat="1" ht="16.5">
      <c r="A4" s="219"/>
      <c r="B4" s="219"/>
      <c r="C4" s="167"/>
      <c r="D4" s="219"/>
      <c r="E4" s="167"/>
      <c r="F4" s="168"/>
      <c r="G4" s="219"/>
      <c r="H4" s="180" t="s">
        <v>2030</v>
      </c>
      <c r="I4" s="219"/>
      <c r="J4" s="169"/>
      <c r="K4" s="170"/>
      <c r="L4" s="219"/>
      <c r="M4" s="219"/>
      <c r="N4" s="219"/>
      <c r="O4" s="171"/>
      <c r="P4" s="171"/>
    </row>
    <row r="5" spans="1:16" s="172" customFormat="1" ht="16.5">
      <c r="A5" s="219"/>
      <c r="B5" s="219"/>
      <c r="C5" s="167"/>
      <c r="D5" s="219"/>
      <c r="E5" s="167"/>
      <c r="F5" s="168"/>
      <c r="G5" s="219"/>
      <c r="H5" s="219"/>
      <c r="I5" s="219"/>
      <c r="J5" s="169"/>
      <c r="K5" s="170"/>
      <c r="L5" s="219"/>
      <c r="M5" s="219"/>
      <c r="N5" s="219"/>
      <c r="O5" s="171"/>
      <c r="P5" s="171"/>
    </row>
    <row r="6" spans="1:16" s="172" customFormat="1" ht="16.5">
      <c r="A6" s="269" t="s">
        <v>2024</v>
      </c>
      <c r="B6" s="269"/>
      <c r="C6" s="269"/>
      <c r="D6" s="269"/>
      <c r="E6" s="269"/>
      <c r="F6" s="269"/>
      <c r="G6" s="269"/>
      <c r="H6" s="269"/>
      <c r="I6" s="269"/>
      <c r="J6" s="269"/>
      <c r="K6" s="269"/>
      <c r="L6" s="269"/>
      <c r="M6" s="269"/>
      <c r="N6" s="269"/>
      <c r="O6" s="171"/>
      <c r="P6" s="171"/>
    </row>
    <row r="7" spans="1:16" s="172" customFormat="1" ht="16.5">
      <c r="A7" s="270" t="s">
        <v>1838</v>
      </c>
      <c r="B7" s="270"/>
      <c r="C7" s="270"/>
      <c r="D7" s="270"/>
      <c r="E7" s="270"/>
      <c r="F7" s="270"/>
      <c r="G7" s="270"/>
      <c r="H7" s="270"/>
      <c r="I7" s="270"/>
      <c r="J7" s="270"/>
      <c r="K7" s="270"/>
      <c r="L7" s="270"/>
      <c r="M7" s="270"/>
      <c r="N7" s="270"/>
      <c r="O7" s="171"/>
      <c r="P7" s="171"/>
    </row>
    <row r="8" spans="1:16" s="172" customFormat="1" ht="16.5">
      <c r="A8" s="219"/>
      <c r="B8" s="219"/>
      <c r="C8" s="167"/>
      <c r="D8" s="219"/>
      <c r="E8" s="167"/>
      <c r="F8" s="168"/>
      <c r="G8" s="219"/>
      <c r="H8" s="219"/>
      <c r="I8" s="219"/>
      <c r="J8" s="169"/>
      <c r="K8" s="170"/>
      <c r="L8" s="219"/>
      <c r="M8" s="219"/>
      <c r="N8" s="219"/>
      <c r="O8" s="171"/>
      <c r="P8" s="171"/>
    </row>
    <row r="9" spans="1:16" s="172" customFormat="1" ht="16.5">
      <c r="A9" s="177" t="s">
        <v>2023</v>
      </c>
      <c r="B9" s="219"/>
      <c r="C9" s="167"/>
      <c r="D9" s="219"/>
      <c r="E9" s="167"/>
      <c r="F9" s="168"/>
      <c r="G9" s="219"/>
      <c r="H9" s="219"/>
      <c r="I9" s="219"/>
      <c r="J9" s="169"/>
      <c r="K9" s="170"/>
      <c r="L9" s="219"/>
      <c r="M9" s="219"/>
      <c r="N9" s="219"/>
      <c r="O9" s="171"/>
      <c r="P9" s="171"/>
    </row>
    <row r="10" spans="1:16" s="8" customFormat="1" ht="33">
      <c r="A10" s="62" t="s">
        <v>92</v>
      </c>
      <c r="B10" s="62" t="s">
        <v>823</v>
      </c>
      <c r="C10" s="173" t="s">
        <v>1940</v>
      </c>
      <c r="D10" s="62" t="s">
        <v>950</v>
      </c>
      <c r="E10" s="173" t="s">
        <v>93</v>
      </c>
      <c r="F10" s="174" t="s">
        <v>94</v>
      </c>
      <c r="G10" s="62" t="s">
        <v>951</v>
      </c>
      <c r="H10" s="62" t="s">
        <v>952</v>
      </c>
      <c r="I10" s="62" t="s">
        <v>95</v>
      </c>
      <c r="J10" s="175" t="s">
        <v>1837</v>
      </c>
      <c r="K10" s="176" t="s">
        <v>152</v>
      </c>
      <c r="L10" s="62" t="s">
        <v>1948</v>
      </c>
      <c r="M10" s="62" t="s">
        <v>2058</v>
      </c>
      <c r="N10" s="62" t="s">
        <v>1632</v>
      </c>
      <c r="O10" s="108"/>
      <c r="P10" s="108"/>
    </row>
    <row r="11" spans="1:16" ht="16.5">
      <c r="A11" s="234"/>
      <c r="B11" s="234"/>
      <c r="C11" s="235"/>
      <c r="D11" s="236" t="s">
        <v>1946</v>
      </c>
      <c r="E11" s="235"/>
      <c r="F11" s="235"/>
      <c r="G11" s="235"/>
      <c r="H11" s="235"/>
      <c r="I11" s="237"/>
      <c r="J11" s="237"/>
      <c r="K11" s="237"/>
      <c r="L11" s="237"/>
      <c r="M11" s="237"/>
      <c r="N11" s="237"/>
      <c r="O11" s="238"/>
      <c r="P11" s="238"/>
    </row>
    <row r="12" spans="1:16" ht="33">
      <c r="A12" s="71">
        <v>1</v>
      </c>
      <c r="B12" s="72" t="s">
        <v>627</v>
      </c>
      <c r="C12" s="113">
        <v>2</v>
      </c>
      <c r="D12" s="74" t="s">
        <v>1099</v>
      </c>
      <c r="E12" s="73" t="s">
        <v>493</v>
      </c>
      <c r="F12" s="72" t="s">
        <v>494</v>
      </c>
      <c r="G12" s="72" t="s">
        <v>104</v>
      </c>
      <c r="H12" s="72" t="s">
        <v>1100</v>
      </c>
      <c r="I12" s="72" t="s">
        <v>103</v>
      </c>
      <c r="J12" s="138">
        <v>37590</v>
      </c>
      <c r="K12" s="146">
        <v>100</v>
      </c>
      <c r="L12" s="139">
        <f t="shared" ref="L12:L75" si="0">J12*K12</f>
        <v>3759000</v>
      </c>
      <c r="M12" s="139"/>
      <c r="N12" s="72" t="s">
        <v>958</v>
      </c>
      <c r="O12" s="238"/>
      <c r="P12" s="238"/>
    </row>
    <row r="13" spans="1:16" ht="33">
      <c r="A13" s="71">
        <v>2</v>
      </c>
      <c r="B13" s="72" t="s">
        <v>681</v>
      </c>
      <c r="C13" s="114">
        <v>6</v>
      </c>
      <c r="D13" s="74" t="s">
        <v>1240</v>
      </c>
      <c r="E13" s="75" t="s">
        <v>231</v>
      </c>
      <c r="F13" s="72" t="s">
        <v>232</v>
      </c>
      <c r="G13" s="72" t="s">
        <v>1241</v>
      </c>
      <c r="H13" s="72" t="s">
        <v>1242</v>
      </c>
      <c r="I13" s="72" t="s">
        <v>103</v>
      </c>
      <c r="J13" s="138">
        <v>12800</v>
      </c>
      <c r="K13" s="146">
        <v>150</v>
      </c>
      <c r="L13" s="139">
        <f t="shared" si="0"/>
        <v>1920000</v>
      </c>
      <c r="M13" s="139"/>
      <c r="N13" s="72" t="s">
        <v>956</v>
      </c>
      <c r="O13" s="238"/>
      <c r="P13" s="238"/>
    </row>
    <row r="14" spans="1:16" ht="49.5">
      <c r="A14" s="71">
        <v>3</v>
      </c>
      <c r="B14" s="72" t="s">
        <v>701</v>
      </c>
      <c r="C14" s="115">
        <v>9</v>
      </c>
      <c r="D14" s="74" t="s">
        <v>1297</v>
      </c>
      <c r="E14" s="76" t="s">
        <v>585</v>
      </c>
      <c r="F14" s="72" t="s">
        <v>1299</v>
      </c>
      <c r="G14" s="72" t="s">
        <v>1300</v>
      </c>
      <c r="H14" s="72" t="s">
        <v>1298</v>
      </c>
      <c r="I14" s="72" t="s">
        <v>448</v>
      </c>
      <c r="J14" s="138">
        <v>650000</v>
      </c>
      <c r="K14" s="146">
        <v>50</v>
      </c>
      <c r="L14" s="139">
        <f t="shared" si="0"/>
        <v>32500000</v>
      </c>
      <c r="M14" s="139"/>
      <c r="N14" s="72" t="s">
        <v>959</v>
      </c>
      <c r="O14" s="238"/>
      <c r="P14" s="238"/>
    </row>
    <row r="15" spans="1:16" ht="49.5">
      <c r="A15" s="71">
        <v>4</v>
      </c>
      <c r="B15" s="84" t="s">
        <v>834</v>
      </c>
      <c r="C15" s="240">
        <v>9</v>
      </c>
      <c r="D15" s="241" t="s">
        <v>343</v>
      </c>
      <c r="E15" s="241" t="s">
        <v>344</v>
      </c>
      <c r="F15" s="240" t="s">
        <v>586</v>
      </c>
      <c r="G15" s="240" t="s">
        <v>1677</v>
      </c>
      <c r="H15" s="240" t="s">
        <v>1678</v>
      </c>
      <c r="I15" s="240" t="s">
        <v>345</v>
      </c>
      <c r="J15" s="242">
        <v>488000</v>
      </c>
      <c r="K15" s="147">
        <v>70</v>
      </c>
      <c r="L15" s="139">
        <f t="shared" si="0"/>
        <v>34160000</v>
      </c>
      <c r="M15" s="139"/>
      <c r="N15" s="240" t="s">
        <v>1679</v>
      </c>
      <c r="O15" s="238"/>
      <c r="P15" s="238"/>
    </row>
    <row r="16" spans="1:16" ht="66">
      <c r="A16" s="71">
        <v>5</v>
      </c>
      <c r="B16" s="72" t="s">
        <v>708</v>
      </c>
      <c r="C16" s="113">
        <v>12</v>
      </c>
      <c r="D16" s="74" t="s">
        <v>1314</v>
      </c>
      <c r="E16" s="73" t="s">
        <v>360</v>
      </c>
      <c r="F16" s="72" t="s">
        <v>1215</v>
      </c>
      <c r="G16" s="72" t="s">
        <v>1315</v>
      </c>
      <c r="H16" s="72" t="s">
        <v>1316</v>
      </c>
      <c r="I16" s="72" t="s">
        <v>103</v>
      </c>
      <c r="J16" s="138">
        <v>438</v>
      </c>
      <c r="K16" s="146">
        <v>2000</v>
      </c>
      <c r="L16" s="139">
        <f t="shared" si="0"/>
        <v>876000</v>
      </c>
      <c r="M16" s="139"/>
      <c r="N16" s="72" t="s">
        <v>977</v>
      </c>
      <c r="O16" s="238"/>
      <c r="P16" s="238"/>
    </row>
    <row r="17" spans="1:16" ht="66">
      <c r="A17" s="71">
        <v>6</v>
      </c>
      <c r="B17" s="72" t="s">
        <v>784</v>
      </c>
      <c r="C17" s="113">
        <v>21</v>
      </c>
      <c r="D17" s="74" t="s">
        <v>1521</v>
      </c>
      <c r="E17" s="73" t="s">
        <v>423</v>
      </c>
      <c r="F17" s="72" t="s">
        <v>1522</v>
      </c>
      <c r="G17" s="72" t="s">
        <v>1523</v>
      </c>
      <c r="H17" s="72" t="s">
        <v>1524</v>
      </c>
      <c r="I17" s="72" t="s">
        <v>103</v>
      </c>
      <c r="J17" s="138">
        <v>41000</v>
      </c>
      <c r="K17" s="146">
        <v>25</v>
      </c>
      <c r="L17" s="139">
        <f t="shared" si="0"/>
        <v>1025000</v>
      </c>
      <c r="M17" s="139"/>
      <c r="N17" s="72" t="s">
        <v>986</v>
      </c>
      <c r="O17" s="238"/>
      <c r="P17" s="238"/>
    </row>
    <row r="18" spans="1:16" ht="16.5">
      <c r="A18" s="81"/>
      <c r="B18" s="81"/>
      <c r="C18" s="82"/>
      <c r="D18" s="83" t="s">
        <v>1848</v>
      </c>
      <c r="E18" s="82"/>
      <c r="F18" s="82"/>
      <c r="G18" s="82"/>
      <c r="H18" s="82"/>
      <c r="I18" s="243"/>
      <c r="J18" s="244"/>
      <c r="K18" s="245"/>
      <c r="L18" s="139"/>
      <c r="M18" s="139"/>
      <c r="N18" s="243"/>
      <c r="O18" s="238"/>
      <c r="P18" s="238"/>
    </row>
    <row r="19" spans="1:16" ht="16.5">
      <c r="A19" s="81"/>
      <c r="B19" s="81"/>
      <c r="C19" s="82"/>
      <c r="D19" s="83" t="s">
        <v>1849</v>
      </c>
      <c r="E19" s="82"/>
      <c r="F19" s="82"/>
      <c r="G19" s="82"/>
      <c r="H19" s="82"/>
      <c r="I19" s="243"/>
      <c r="J19" s="244"/>
      <c r="K19" s="245"/>
      <c r="L19" s="139"/>
      <c r="M19" s="139"/>
      <c r="N19" s="243"/>
      <c r="O19" s="238"/>
      <c r="P19" s="238"/>
    </row>
    <row r="20" spans="1:16" ht="33">
      <c r="A20" s="71">
        <v>7</v>
      </c>
      <c r="B20" s="72" t="s">
        <v>665</v>
      </c>
      <c r="C20" s="113">
        <v>30</v>
      </c>
      <c r="D20" s="74" t="s">
        <v>214</v>
      </c>
      <c r="E20" s="73" t="s">
        <v>214</v>
      </c>
      <c r="F20" s="72" t="s">
        <v>198</v>
      </c>
      <c r="G20" s="72" t="s">
        <v>1195</v>
      </c>
      <c r="H20" s="72" t="s">
        <v>1961</v>
      </c>
      <c r="I20" s="72" t="s">
        <v>103</v>
      </c>
      <c r="J20" s="138">
        <v>860</v>
      </c>
      <c r="K20" s="146">
        <v>200</v>
      </c>
      <c r="L20" s="139">
        <f t="shared" si="0"/>
        <v>172000</v>
      </c>
      <c r="M20" s="139" t="s">
        <v>2059</v>
      </c>
      <c r="N20" s="72" t="s">
        <v>1007</v>
      </c>
      <c r="O20" s="238"/>
      <c r="P20" s="238"/>
    </row>
    <row r="21" spans="1:16" ht="33">
      <c r="A21" s="71">
        <v>8</v>
      </c>
      <c r="B21" s="72" t="s">
        <v>666</v>
      </c>
      <c r="C21" s="113">
        <v>30</v>
      </c>
      <c r="D21" s="74" t="s">
        <v>1196</v>
      </c>
      <c r="E21" s="73" t="s">
        <v>214</v>
      </c>
      <c r="F21" s="72" t="s">
        <v>96</v>
      </c>
      <c r="G21" s="72" t="s">
        <v>1197</v>
      </c>
      <c r="H21" s="72" t="s">
        <v>1198</v>
      </c>
      <c r="I21" s="72" t="s">
        <v>98</v>
      </c>
      <c r="J21" s="138">
        <v>11500</v>
      </c>
      <c r="K21" s="146">
        <v>2000</v>
      </c>
      <c r="L21" s="139">
        <f t="shared" si="0"/>
        <v>23000000</v>
      </c>
      <c r="M21" s="139" t="s">
        <v>2059</v>
      </c>
      <c r="N21" s="72" t="s">
        <v>1115</v>
      </c>
      <c r="O21" s="238"/>
      <c r="P21" s="238"/>
    </row>
    <row r="22" spans="1:16" ht="33">
      <c r="A22" s="71">
        <v>9</v>
      </c>
      <c r="B22" s="72" t="s">
        <v>667</v>
      </c>
      <c r="C22" s="113">
        <v>30</v>
      </c>
      <c r="D22" s="74" t="s">
        <v>1199</v>
      </c>
      <c r="E22" s="73" t="s">
        <v>215</v>
      </c>
      <c r="F22" s="72" t="s">
        <v>216</v>
      </c>
      <c r="G22" s="72" t="s">
        <v>1200</v>
      </c>
      <c r="H22" s="72" t="s">
        <v>1962</v>
      </c>
      <c r="I22" s="72" t="s">
        <v>108</v>
      </c>
      <c r="J22" s="138">
        <v>16980</v>
      </c>
      <c r="K22" s="146">
        <v>12500</v>
      </c>
      <c r="L22" s="139">
        <f t="shared" si="0"/>
        <v>212250000</v>
      </c>
      <c r="M22" s="139" t="s">
        <v>2059</v>
      </c>
      <c r="N22" s="72" t="s">
        <v>956</v>
      </c>
      <c r="O22" s="238"/>
      <c r="P22" s="238"/>
    </row>
    <row r="23" spans="1:16" ht="33">
      <c r="A23" s="71">
        <v>10</v>
      </c>
      <c r="B23" s="72" t="s">
        <v>680</v>
      </c>
      <c r="C23" s="72">
        <v>32</v>
      </c>
      <c r="D23" s="74" t="s">
        <v>1237</v>
      </c>
      <c r="E23" s="74" t="s">
        <v>263</v>
      </c>
      <c r="F23" s="72" t="s">
        <v>119</v>
      </c>
      <c r="G23" s="72" t="s">
        <v>1238</v>
      </c>
      <c r="H23" s="72" t="s">
        <v>1239</v>
      </c>
      <c r="I23" s="72" t="s">
        <v>98</v>
      </c>
      <c r="J23" s="138">
        <v>4500</v>
      </c>
      <c r="K23" s="146">
        <v>10000</v>
      </c>
      <c r="L23" s="139">
        <f t="shared" si="0"/>
        <v>45000000</v>
      </c>
      <c r="M23" s="139"/>
      <c r="N23" s="72" t="s">
        <v>1136</v>
      </c>
      <c r="O23" s="238"/>
      <c r="P23" s="238"/>
    </row>
    <row r="24" spans="1:16" ht="33">
      <c r="A24" s="71">
        <v>11</v>
      </c>
      <c r="B24" s="72" t="s">
        <v>721</v>
      </c>
      <c r="C24" s="113">
        <v>41</v>
      </c>
      <c r="D24" s="74" t="s">
        <v>1349</v>
      </c>
      <c r="E24" s="73" t="s">
        <v>371</v>
      </c>
      <c r="F24" s="72" t="s">
        <v>1350</v>
      </c>
      <c r="G24" s="72" t="s">
        <v>1351</v>
      </c>
      <c r="H24" s="72" t="s">
        <v>1352</v>
      </c>
      <c r="I24" s="72" t="s">
        <v>98</v>
      </c>
      <c r="J24" s="138">
        <v>5000</v>
      </c>
      <c r="K24" s="146">
        <v>4000</v>
      </c>
      <c r="L24" s="139">
        <f t="shared" si="0"/>
        <v>20000000</v>
      </c>
      <c r="M24" s="139" t="s">
        <v>2059</v>
      </c>
      <c r="N24" s="72" t="s">
        <v>1302</v>
      </c>
      <c r="O24" s="238"/>
      <c r="P24" s="238"/>
    </row>
    <row r="25" spans="1:16" ht="33">
      <c r="A25" s="71">
        <v>12</v>
      </c>
      <c r="B25" s="72" t="s">
        <v>722</v>
      </c>
      <c r="C25" s="113">
        <v>41</v>
      </c>
      <c r="D25" s="74" t="s">
        <v>1353</v>
      </c>
      <c r="E25" s="73" t="s">
        <v>371</v>
      </c>
      <c r="F25" s="72" t="s">
        <v>372</v>
      </c>
      <c r="G25" s="72" t="s">
        <v>1354</v>
      </c>
      <c r="H25" s="72" t="s">
        <v>1963</v>
      </c>
      <c r="I25" s="72" t="s">
        <v>98</v>
      </c>
      <c r="J25" s="138">
        <v>310</v>
      </c>
      <c r="K25" s="146">
        <v>5000</v>
      </c>
      <c r="L25" s="139">
        <f t="shared" si="0"/>
        <v>1550000</v>
      </c>
      <c r="M25" s="139" t="s">
        <v>2059</v>
      </c>
      <c r="N25" s="72" t="s">
        <v>1084</v>
      </c>
      <c r="O25" s="238"/>
      <c r="P25" s="238"/>
    </row>
    <row r="26" spans="1:16" ht="33">
      <c r="A26" s="71">
        <v>13</v>
      </c>
      <c r="B26" s="72" t="s">
        <v>736</v>
      </c>
      <c r="C26" s="116">
        <v>43</v>
      </c>
      <c r="D26" s="74" t="s">
        <v>1385</v>
      </c>
      <c r="E26" s="77" t="s">
        <v>451</v>
      </c>
      <c r="F26" s="72" t="s">
        <v>222</v>
      </c>
      <c r="G26" s="72" t="s">
        <v>1386</v>
      </c>
      <c r="H26" s="72" t="s">
        <v>1387</v>
      </c>
      <c r="I26" s="72" t="s">
        <v>103</v>
      </c>
      <c r="J26" s="138">
        <v>7000</v>
      </c>
      <c r="K26" s="146">
        <v>400</v>
      </c>
      <c r="L26" s="139">
        <f t="shared" si="0"/>
        <v>2800000</v>
      </c>
      <c r="M26" s="139" t="s">
        <v>2059</v>
      </c>
      <c r="N26" s="72" t="s">
        <v>956</v>
      </c>
      <c r="O26" s="238"/>
      <c r="P26" s="238"/>
    </row>
    <row r="27" spans="1:16" ht="33">
      <c r="A27" s="71">
        <v>14</v>
      </c>
      <c r="B27" s="72" t="s">
        <v>756</v>
      </c>
      <c r="C27" s="113">
        <v>48</v>
      </c>
      <c r="D27" s="74" t="s">
        <v>1442</v>
      </c>
      <c r="E27" s="73" t="s">
        <v>404</v>
      </c>
      <c r="F27" s="72" t="s">
        <v>133</v>
      </c>
      <c r="G27" s="72" t="s">
        <v>1443</v>
      </c>
      <c r="H27" s="72" t="s">
        <v>1444</v>
      </c>
      <c r="I27" s="72" t="s">
        <v>1031</v>
      </c>
      <c r="J27" s="138">
        <v>375</v>
      </c>
      <c r="K27" s="146">
        <v>2500</v>
      </c>
      <c r="L27" s="139">
        <f t="shared" si="0"/>
        <v>937500</v>
      </c>
      <c r="M27" s="139" t="s">
        <v>2060</v>
      </c>
      <c r="N27" s="72" t="s">
        <v>1063</v>
      </c>
      <c r="O27" s="238"/>
      <c r="P27" s="238"/>
    </row>
    <row r="28" spans="1:16" ht="33">
      <c r="A28" s="71">
        <v>15</v>
      </c>
      <c r="B28" s="72" t="s">
        <v>757</v>
      </c>
      <c r="C28" s="113">
        <v>48</v>
      </c>
      <c r="D28" s="74" t="s">
        <v>1445</v>
      </c>
      <c r="E28" s="73" t="s">
        <v>404</v>
      </c>
      <c r="F28" s="72" t="s">
        <v>133</v>
      </c>
      <c r="G28" s="72" t="s">
        <v>1446</v>
      </c>
      <c r="H28" s="72" t="s">
        <v>1447</v>
      </c>
      <c r="I28" s="72" t="s">
        <v>1031</v>
      </c>
      <c r="J28" s="138">
        <v>1365</v>
      </c>
      <c r="K28" s="146">
        <v>2500</v>
      </c>
      <c r="L28" s="139">
        <f t="shared" si="0"/>
        <v>3412500</v>
      </c>
      <c r="M28" s="139" t="s">
        <v>2061</v>
      </c>
      <c r="N28" s="72" t="s">
        <v>1032</v>
      </c>
      <c r="O28" s="238"/>
      <c r="P28" s="238"/>
    </row>
    <row r="29" spans="1:16" ht="33">
      <c r="A29" s="71">
        <v>16</v>
      </c>
      <c r="B29" s="72" t="s">
        <v>758</v>
      </c>
      <c r="C29" s="72">
        <v>48</v>
      </c>
      <c r="D29" s="74" t="s">
        <v>1448</v>
      </c>
      <c r="E29" s="74" t="s">
        <v>404</v>
      </c>
      <c r="F29" s="72" t="s">
        <v>138</v>
      </c>
      <c r="G29" s="72" t="s">
        <v>1446</v>
      </c>
      <c r="H29" s="72" t="s">
        <v>1449</v>
      </c>
      <c r="I29" s="72" t="s">
        <v>1031</v>
      </c>
      <c r="J29" s="138">
        <v>1733</v>
      </c>
      <c r="K29" s="146">
        <v>20000</v>
      </c>
      <c r="L29" s="139">
        <f t="shared" si="0"/>
        <v>34660000</v>
      </c>
      <c r="M29" s="139" t="s">
        <v>2059</v>
      </c>
      <c r="N29" s="72" t="s">
        <v>1032</v>
      </c>
      <c r="O29" s="238"/>
      <c r="P29" s="238"/>
    </row>
    <row r="30" spans="1:16" ht="33">
      <c r="A30" s="71">
        <v>17</v>
      </c>
      <c r="B30" s="72" t="s">
        <v>759</v>
      </c>
      <c r="C30" s="72">
        <v>48</v>
      </c>
      <c r="D30" s="74" t="s">
        <v>1450</v>
      </c>
      <c r="E30" s="74" t="s">
        <v>404</v>
      </c>
      <c r="F30" s="72" t="s">
        <v>102</v>
      </c>
      <c r="G30" s="72" t="s">
        <v>1451</v>
      </c>
      <c r="H30" s="72" t="s">
        <v>1452</v>
      </c>
      <c r="I30" s="72" t="s">
        <v>98</v>
      </c>
      <c r="J30" s="138">
        <v>480</v>
      </c>
      <c r="K30" s="146">
        <v>50000</v>
      </c>
      <c r="L30" s="139">
        <f t="shared" si="0"/>
        <v>24000000</v>
      </c>
      <c r="M30" s="139" t="s">
        <v>2060</v>
      </c>
      <c r="N30" s="72" t="s">
        <v>1007</v>
      </c>
      <c r="O30" s="238"/>
      <c r="P30" s="238"/>
    </row>
    <row r="31" spans="1:16" ht="33">
      <c r="A31" s="71">
        <v>18</v>
      </c>
      <c r="B31" s="72" t="s">
        <v>760</v>
      </c>
      <c r="C31" s="113">
        <v>48</v>
      </c>
      <c r="D31" s="74" t="s">
        <v>1453</v>
      </c>
      <c r="E31" s="73" t="s">
        <v>404</v>
      </c>
      <c r="F31" s="72" t="s">
        <v>102</v>
      </c>
      <c r="G31" s="72" t="s">
        <v>1454</v>
      </c>
      <c r="H31" s="72" t="s">
        <v>1455</v>
      </c>
      <c r="I31" s="72" t="s">
        <v>98</v>
      </c>
      <c r="J31" s="138">
        <v>380</v>
      </c>
      <c r="K31" s="146">
        <v>100000</v>
      </c>
      <c r="L31" s="139">
        <f t="shared" si="0"/>
        <v>38000000</v>
      </c>
      <c r="M31" s="139" t="s">
        <v>2059</v>
      </c>
      <c r="N31" s="72" t="s">
        <v>956</v>
      </c>
      <c r="O31" s="238"/>
      <c r="P31" s="238"/>
    </row>
    <row r="32" spans="1:16" ht="33">
      <c r="A32" s="71">
        <v>19</v>
      </c>
      <c r="B32" s="72" t="s">
        <v>761</v>
      </c>
      <c r="C32" s="113">
        <v>48</v>
      </c>
      <c r="D32" s="74" t="s">
        <v>1456</v>
      </c>
      <c r="E32" s="73" t="s">
        <v>404</v>
      </c>
      <c r="F32" s="72" t="s">
        <v>102</v>
      </c>
      <c r="G32" s="72" t="s">
        <v>1457</v>
      </c>
      <c r="H32" s="72" t="s">
        <v>1458</v>
      </c>
      <c r="I32" s="72" t="s">
        <v>153</v>
      </c>
      <c r="J32" s="138">
        <v>945</v>
      </c>
      <c r="K32" s="146">
        <v>25000</v>
      </c>
      <c r="L32" s="139">
        <f t="shared" si="0"/>
        <v>23625000</v>
      </c>
      <c r="M32" s="139" t="s">
        <v>2059</v>
      </c>
      <c r="N32" s="72" t="s">
        <v>1063</v>
      </c>
      <c r="O32" s="238"/>
      <c r="P32" s="238"/>
    </row>
    <row r="33" spans="1:16" ht="33">
      <c r="A33" s="71">
        <v>20</v>
      </c>
      <c r="B33" s="72" t="s">
        <v>762</v>
      </c>
      <c r="C33" s="117">
        <v>48</v>
      </c>
      <c r="D33" s="74" t="s">
        <v>1459</v>
      </c>
      <c r="E33" s="78" t="s">
        <v>404</v>
      </c>
      <c r="F33" s="72" t="s">
        <v>405</v>
      </c>
      <c r="G33" s="72" t="s">
        <v>1460</v>
      </c>
      <c r="H33" s="72" t="s">
        <v>1964</v>
      </c>
      <c r="I33" s="72" t="s">
        <v>128</v>
      </c>
      <c r="J33" s="138">
        <v>40200</v>
      </c>
      <c r="K33" s="146">
        <v>800</v>
      </c>
      <c r="L33" s="139">
        <f t="shared" si="0"/>
        <v>32160000</v>
      </c>
      <c r="M33" s="139" t="s">
        <v>2059</v>
      </c>
      <c r="N33" s="72" t="s">
        <v>1084</v>
      </c>
      <c r="O33" s="238"/>
      <c r="P33" s="238"/>
    </row>
    <row r="34" spans="1:16" ht="33">
      <c r="A34" s="71">
        <v>21</v>
      </c>
      <c r="B34" s="72" t="s">
        <v>763</v>
      </c>
      <c r="C34" s="113">
        <v>49</v>
      </c>
      <c r="D34" s="74" t="s">
        <v>1461</v>
      </c>
      <c r="E34" s="73" t="s">
        <v>406</v>
      </c>
      <c r="F34" s="72" t="s">
        <v>407</v>
      </c>
      <c r="G34" s="72" t="s">
        <v>1462</v>
      </c>
      <c r="H34" s="72" t="s">
        <v>1965</v>
      </c>
      <c r="I34" s="72" t="s">
        <v>98</v>
      </c>
      <c r="J34" s="138">
        <v>198</v>
      </c>
      <c r="K34" s="146">
        <v>50000</v>
      </c>
      <c r="L34" s="139">
        <f t="shared" si="0"/>
        <v>9900000</v>
      </c>
      <c r="M34" s="139" t="s">
        <v>2059</v>
      </c>
      <c r="N34" s="72" t="s">
        <v>956</v>
      </c>
      <c r="O34" s="238"/>
      <c r="P34" s="238"/>
    </row>
    <row r="35" spans="1:16" ht="33">
      <c r="A35" s="71">
        <v>22</v>
      </c>
      <c r="B35" s="72" t="s">
        <v>764</v>
      </c>
      <c r="C35" s="113">
        <v>50</v>
      </c>
      <c r="D35" s="74" t="s">
        <v>1463</v>
      </c>
      <c r="E35" s="73" t="s">
        <v>408</v>
      </c>
      <c r="F35" s="72" t="s">
        <v>1464</v>
      </c>
      <c r="G35" s="72" t="s">
        <v>1457</v>
      </c>
      <c r="H35" s="72" t="s">
        <v>1465</v>
      </c>
      <c r="I35" s="72" t="s">
        <v>1466</v>
      </c>
      <c r="J35" s="138">
        <v>1006</v>
      </c>
      <c r="K35" s="146">
        <v>24000</v>
      </c>
      <c r="L35" s="139">
        <f t="shared" si="0"/>
        <v>24144000</v>
      </c>
      <c r="M35" s="139" t="s">
        <v>2060</v>
      </c>
      <c r="N35" s="72" t="s">
        <v>1063</v>
      </c>
      <c r="O35" s="238"/>
      <c r="P35" s="238"/>
    </row>
    <row r="36" spans="1:16" ht="33">
      <c r="A36" s="71">
        <v>23</v>
      </c>
      <c r="B36" s="72" t="s">
        <v>779</v>
      </c>
      <c r="C36" s="117">
        <v>55</v>
      </c>
      <c r="D36" s="74" t="s">
        <v>1510</v>
      </c>
      <c r="E36" s="78" t="s">
        <v>419</v>
      </c>
      <c r="F36" s="72" t="s">
        <v>115</v>
      </c>
      <c r="G36" s="72" t="s">
        <v>1511</v>
      </c>
      <c r="H36" s="72" t="s">
        <v>1512</v>
      </c>
      <c r="I36" s="72" t="s">
        <v>98</v>
      </c>
      <c r="J36" s="138">
        <v>5377</v>
      </c>
      <c r="K36" s="146">
        <v>10000</v>
      </c>
      <c r="L36" s="139">
        <f t="shared" si="0"/>
        <v>53770000</v>
      </c>
      <c r="M36" s="139" t="s">
        <v>2060</v>
      </c>
      <c r="N36" s="72" t="s">
        <v>986</v>
      </c>
      <c r="O36" s="238"/>
      <c r="P36" s="238"/>
    </row>
    <row r="37" spans="1:16" ht="16.5">
      <c r="A37" s="81"/>
      <c r="B37" s="81"/>
      <c r="C37" s="82"/>
      <c r="D37" s="83" t="s">
        <v>1850</v>
      </c>
      <c r="E37" s="82"/>
      <c r="F37" s="82"/>
      <c r="G37" s="82"/>
      <c r="H37" s="82"/>
      <c r="I37" s="243"/>
      <c r="J37" s="244"/>
      <c r="K37" s="245"/>
      <c r="L37" s="139"/>
      <c r="M37" s="139"/>
      <c r="N37" s="243"/>
      <c r="O37" s="238"/>
      <c r="P37" s="238"/>
    </row>
    <row r="38" spans="1:16" ht="33">
      <c r="A38" s="71">
        <v>24</v>
      </c>
      <c r="B38" s="72" t="s">
        <v>601</v>
      </c>
      <c r="C38" s="113">
        <v>59</v>
      </c>
      <c r="D38" s="74" t="s">
        <v>118</v>
      </c>
      <c r="E38" s="73" t="s">
        <v>118</v>
      </c>
      <c r="F38" s="72" t="s">
        <v>239</v>
      </c>
      <c r="G38" s="72" t="s">
        <v>965</v>
      </c>
      <c r="H38" s="72" t="s">
        <v>993</v>
      </c>
      <c r="I38" s="72" t="s">
        <v>98</v>
      </c>
      <c r="J38" s="138">
        <v>310</v>
      </c>
      <c r="K38" s="146">
        <v>5000</v>
      </c>
      <c r="L38" s="139">
        <f t="shared" si="0"/>
        <v>1550000</v>
      </c>
      <c r="M38" s="139" t="s">
        <v>2059</v>
      </c>
      <c r="N38" s="72" t="s">
        <v>967</v>
      </c>
      <c r="O38" s="238"/>
      <c r="P38" s="238"/>
    </row>
    <row r="39" spans="1:16" ht="33">
      <c r="A39" s="71">
        <v>25</v>
      </c>
      <c r="B39" s="72" t="s">
        <v>660</v>
      </c>
      <c r="C39" s="113">
        <v>61</v>
      </c>
      <c r="D39" s="74" t="s">
        <v>207</v>
      </c>
      <c r="E39" s="73" t="s">
        <v>207</v>
      </c>
      <c r="F39" s="72" t="s">
        <v>145</v>
      </c>
      <c r="G39" s="72" t="s">
        <v>965</v>
      </c>
      <c r="H39" s="72" t="s">
        <v>1182</v>
      </c>
      <c r="I39" s="72" t="s">
        <v>98</v>
      </c>
      <c r="J39" s="138">
        <v>240</v>
      </c>
      <c r="K39" s="146">
        <v>5000</v>
      </c>
      <c r="L39" s="139">
        <f t="shared" si="0"/>
        <v>1200000</v>
      </c>
      <c r="M39" s="139" t="s">
        <v>2059</v>
      </c>
      <c r="N39" s="72" t="s">
        <v>967</v>
      </c>
      <c r="O39" s="238"/>
      <c r="P39" s="238"/>
    </row>
    <row r="40" spans="1:16" ht="16.5">
      <c r="A40" s="81"/>
      <c r="B40" s="81"/>
      <c r="C40" s="82"/>
      <c r="D40" s="83" t="s">
        <v>1851</v>
      </c>
      <c r="E40" s="82"/>
      <c r="F40" s="82"/>
      <c r="G40" s="82"/>
      <c r="H40" s="82"/>
      <c r="I40" s="243"/>
      <c r="J40" s="244"/>
      <c r="K40" s="245"/>
      <c r="L40" s="139"/>
      <c r="M40" s="139"/>
      <c r="N40" s="243"/>
      <c r="O40" s="238"/>
      <c r="P40" s="238"/>
    </row>
    <row r="41" spans="1:16" ht="33">
      <c r="A41" s="71">
        <v>26</v>
      </c>
      <c r="B41" s="72" t="s">
        <v>663</v>
      </c>
      <c r="C41" s="113">
        <v>63</v>
      </c>
      <c r="D41" s="74" t="s">
        <v>1190</v>
      </c>
      <c r="E41" s="73" t="s">
        <v>212</v>
      </c>
      <c r="F41" s="72" t="s">
        <v>99</v>
      </c>
      <c r="G41" s="72" t="s">
        <v>1191</v>
      </c>
      <c r="H41" s="72" t="s">
        <v>1966</v>
      </c>
      <c r="I41" s="72" t="s">
        <v>98</v>
      </c>
      <c r="J41" s="138">
        <v>590</v>
      </c>
      <c r="K41" s="146">
        <v>20000</v>
      </c>
      <c r="L41" s="139">
        <f t="shared" si="0"/>
        <v>11800000</v>
      </c>
      <c r="M41" s="139" t="s">
        <v>2059</v>
      </c>
      <c r="N41" s="72" t="s">
        <v>967</v>
      </c>
      <c r="O41" s="238"/>
      <c r="P41" s="238"/>
    </row>
    <row r="42" spans="1:16" ht="16.5">
      <c r="A42" s="81"/>
      <c r="B42" s="81"/>
      <c r="C42" s="82"/>
      <c r="D42" s="83" t="s">
        <v>1852</v>
      </c>
      <c r="E42" s="82"/>
      <c r="F42" s="82"/>
      <c r="G42" s="82"/>
      <c r="H42" s="82"/>
      <c r="I42" s="243"/>
      <c r="J42" s="244"/>
      <c r="K42" s="245"/>
      <c r="L42" s="139"/>
      <c r="M42" s="139"/>
      <c r="N42" s="243"/>
      <c r="O42" s="238"/>
      <c r="P42" s="238"/>
    </row>
    <row r="43" spans="1:16" ht="49.5">
      <c r="A43" s="71">
        <v>27</v>
      </c>
      <c r="B43" s="72" t="s">
        <v>602</v>
      </c>
      <c r="C43" s="113">
        <v>67</v>
      </c>
      <c r="D43" s="74" t="s">
        <v>994</v>
      </c>
      <c r="E43" s="73" t="s">
        <v>120</v>
      </c>
      <c r="F43" s="72" t="s">
        <v>122</v>
      </c>
      <c r="G43" s="72" t="s">
        <v>995</v>
      </c>
      <c r="H43" s="72" t="s">
        <v>996</v>
      </c>
      <c r="I43" s="72" t="s">
        <v>128</v>
      </c>
      <c r="J43" s="138">
        <v>4683</v>
      </c>
      <c r="K43" s="146">
        <v>200</v>
      </c>
      <c r="L43" s="139">
        <f t="shared" si="0"/>
        <v>936600</v>
      </c>
      <c r="M43" s="139" t="s">
        <v>2059</v>
      </c>
      <c r="N43" s="72" t="s">
        <v>998</v>
      </c>
      <c r="O43" s="238"/>
      <c r="P43" s="238"/>
    </row>
    <row r="44" spans="1:16" ht="49.5">
      <c r="A44" s="71">
        <v>28</v>
      </c>
      <c r="B44" s="72" t="s">
        <v>603</v>
      </c>
      <c r="C44" s="118">
        <v>67</v>
      </c>
      <c r="D44" s="74" t="s">
        <v>1000</v>
      </c>
      <c r="E44" s="79" t="s">
        <v>120</v>
      </c>
      <c r="F44" s="72" t="s">
        <v>123</v>
      </c>
      <c r="G44" s="72" t="s">
        <v>1001</v>
      </c>
      <c r="H44" s="72" t="s">
        <v>1002</v>
      </c>
      <c r="I44" s="72" t="s">
        <v>98</v>
      </c>
      <c r="J44" s="138">
        <v>1200</v>
      </c>
      <c r="K44" s="146">
        <v>60000</v>
      </c>
      <c r="L44" s="139">
        <f t="shared" si="0"/>
        <v>72000000</v>
      </c>
      <c r="M44" s="139" t="s">
        <v>2060</v>
      </c>
      <c r="N44" s="72" t="s">
        <v>1003</v>
      </c>
      <c r="O44" s="238"/>
      <c r="P44" s="238"/>
    </row>
    <row r="45" spans="1:16" ht="33">
      <c r="A45" s="71">
        <v>29</v>
      </c>
      <c r="B45" s="72" t="s">
        <v>604</v>
      </c>
      <c r="C45" s="113">
        <v>67</v>
      </c>
      <c r="D45" s="74" t="s">
        <v>1004</v>
      </c>
      <c r="E45" s="73" t="s">
        <v>120</v>
      </c>
      <c r="F45" s="72" t="s">
        <v>121</v>
      </c>
      <c r="G45" s="72" t="s">
        <v>1005</v>
      </c>
      <c r="H45" s="72" t="s">
        <v>1006</v>
      </c>
      <c r="I45" s="72" t="s">
        <v>98</v>
      </c>
      <c r="J45" s="138">
        <v>1200</v>
      </c>
      <c r="K45" s="146">
        <v>20000</v>
      </c>
      <c r="L45" s="139">
        <f t="shared" si="0"/>
        <v>24000000</v>
      </c>
      <c r="M45" s="139" t="s">
        <v>2059</v>
      </c>
      <c r="N45" s="72" t="s">
        <v>1007</v>
      </c>
      <c r="O45" s="238"/>
      <c r="P45" s="238"/>
    </row>
    <row r="46" spans="1:16" ht="16.5">
      <c r="A46" s="81"/>
      <c r="B46" s="81"/>
      <c r="C46" s="82"/>
      <c r="D46" s="83" t="s">
        <v>1853</v>
      </c>
      <c r="E46" s="82"/>
      <c r="F46" s="82"/>
      <c r="G46" s="82"/>
      <c r="H46" s="82"/>
      <c r="I46" s="243"/>
      <c r="J46" s="244"/>
      <c r="K46" s="245"/>
      <c r="L46" s="139"/>
      <c r="M46" s="139"/>
      <c r="N46" s="243"/>
      <c r="O46" s="238"/>
      <c r="P46" s="238"/>
    </row>
    <row r="47" spans="1:16" ht="49.5">
      <c r="A47" s="71">
        <v>30</v>
      </c>
      <c r="B47" s="72" t="s">
        <v>648</v>
      </c>
      <c r="C47" s="113">
        <v>79</v>
      </c>
      <c r="D47" s="74" t="s">
        <v>1158</v>
      </c>
      <c r="E47" s="73" t="s">
        <v>191</v>
      </c>
      <c r="F47" s="72" t="s">
        <v>117</v>
      </c>
      <c r="G47" s="72" t="s">
        <v>1159</v>
      </c>
      <c r="H47" s="72" t="s">
        <v>1160</v>
      </c>
      <c r="I47" s="72" t="s">
        <v>98</v>
      </c>
      <c r="J47" s="138">
        <v>700</v>
      </c>
      <c r="K47" s="146">
        <v>6000</v>
      </c>
      <c r="L47" s="139">
        <f t="shared" si="0"/>
        <v>4200000</v>
      </c>
      <c r="M47" s="139" t="s">
        <v>2059</v>
      </c>
      <c r="N47" s="72" t="s">
        <v>956</v>
      </c>
      <c r="O47" s="238"/>
      <c r="P47" s="238"/>
    </row>
    <row r="48" spans="1:16" ht="33">
      <c r="A48" s="71">
        <v>31</v>
      </c>
      <c r="B48" s="72" t="s">
        <v>650</v>
      </c>
      <c r="C48" s="113">
        <v>80</v>
      </c>
      <c r="D48" s="74" t="s">
        <v>193</v>
      </c>
      <c r="E48" s="73" t="s">
        <v>193</v>
      </c>
      <c r="F48" s="72" t="s">
        <v>134</v>
      </c>
      <c r="G48" s="72" t="s">
        <v>1088</v>
      </c>
      <c r="H48" s="72" t="s">
        <v>1967</v>
      </c>
      <c r="I48" s="72" t="s">
        <v>98</v>
      </c>
      <c r="J48" s="138">
        <v>46</v>
      </c>
      <c r="K48" s="146">
        <v>50000</v>
      </c>
      <c r="L48" s="139">
        <f t="shared" si="0"/>
        <v>2300000</v>
      </c>
      <c r="M48" s="139" t="s">
        <v>2059</v>
      </c>
      <c r="N48" s="72" t="s">
        <v>967</v>
      </c>
      <c r="O48" s="238"/>
      <c r="P48" s="238"/>
    </row>
    <row r="49" spans="1:16" ht="33">
      <c r="A49" s="71">
        <v>32</v>
      </c>
      <c r="B49" s="72" t="s">
        <v>654</v>
      </c>
      <c r="C49" s="113">
        <v>81</v>
      </c>
      <c r="D49" s="74" t="s">
        <v>1168</v>
      </c>
      <c r="E49" s="73" t="s">
        <v>199</v>
      </c>
      <c r="F49" s="72" t="s">
        <v>100</v>
      </c>
      <c r="G49" s="72" t="s">
        <v>1169</v>
      </c>
      <c r="H49" s="72" t="s">
        <v>1170</v>
      </c>
      <c r="I49" s="72" t="s">
        <v>98</v>
      </c>
      <c r="J49" s="138">
        <v>289</v>
      </c>
      <c r="K49" s="146">
        <v>30000</v>
      </c>
      <c r="L49" s="139">
        <f t="shared" si="0"/>
        <v>8670000</v>
      </c>
      <c r="M49" s="139" t="s">
        <v>2059</v>
      </c>
      <c r="N49" s="72" t="s">
        <v>956</v>
      </c>
      <c r="O49" s="238"/>
      <c r="P49" s="238"/>
    </row>
    <row r="50" spans="1:16" ht="33">
      <c r="A50" s="71">
        <v>33</v>
      </c>
      <c r="B50" s="72" t="s">
        <v>671</v>
      </c>
      <c r="C50" s="113">
        <v>84</v>
      </c>
      <c r="D50" s="74" t="s">
        <v>1209</v>
      </c>
      <c r="E50" s="73" t="s">
        <v>221</v>
      </c>
      <c r="F50" s="72" t="s">
        <v>117</v>
      </c>
      <c r="G50" s="72" t="s">
        <v>1065</v>
      </c>
      <c r="H50" s="72" t="s">
        <v>1210</v>
      </c>
      <c r="I50" s="72" t="s">
        <v>103</v>
      </c>
      <c r="J50" s="138">
        <v>578</v>
      </c>
      <c r="K50" s="146">
        <v>500</v>
      </c>
      <c r="L50" s="139">
        <f t="shared" si="0"/>
        <v>289000</v>
      </c>
      <c r="M50" s="139" t="s">
        <v>2059</v>
      </c>
      <c r="N50" s="72" t="s">
        <v>1007</v>
      </c>
      <c r="O50" s="238"/>
      <c r="P50" s="238"/>
    </row>
    <row r="51" spans="1:16" ht="33">
      <c r="A51" s="71">
        <v>34</v>
      </c>
      <c r="B51" s="72" t="s">
        <v>679</v>
      </c>
      <c r="C51" s="113">
        <v>86</v>
      </c>
      <c r="D51" s="74" t="s">
        <v>1230</v>
      </c>
      <c r="E51" s="73" t="s">
        <v>228</v>
      </c>
      <c r="F51" s="72" t="s">
        <v>145</v>
      </c>
      <c r="G51" s="72" t="s">
        <v>1231</v>
      </c>
      <c r="H51" s="72" t="s">
        <v>1232</v>
      </c>
      <c r="I51" s="72" t="s">
        <v>103</v>
      </c>
      <c r="J51" s="138">
        <v>2050</v>
      </c>
      <c r="K51" s="146">
        <v>500</v>
      </c>
      <c r="L51" s="139">
        <f t="shared" si="0"/>
        <v>1025000</v>
      </c>
      <c r="M51" s="139" t="s">
        <v>2059</v>
      </c>
      <c r="N51" s="72" t="s">
        <v>1101</v>
      </c>
      <c r="O51" s="238"/>
      <c r="P51" s="238"/>
    </row>
    <row r="52" spans="1:16" ht="33">
      <c r="A52" s="71">
        <v>35</v>
      </c>
      <c r="B52" s="72" t="s">
        <v>682</v>
      </c>
      <c r="C52" s="113">
        <v>87</v>
      </c>
      <c r="D52" s="74" t="s">
        <v>1243</v>
      </c>
      <c r="E52" s="73" t="s">
        <v>233</v>
      </c>
      <c r="F52" s="72" t="s">
        <v>234</v>
      </c>
      <c r="G52" s="72" t="s">
        <v>1244</v>
      </c>
      <c r="H52" s="72" t="s">
        <v>1245</v>
      </c>
      <c r="I52" s="72" t="s">
        <v>98</v>
      </c>
      <c r="J52" s="138">
        <v>1680</v>
      </c>
      <c r="K52" s="146">
        <v>20000</v>
      </c>
      <c r="L52" s="139">
        <f t="shared" si="0"/>
        <v>33600000</v>
      </c>
      <c r="M52" s="139" t="s">
        <v>2060</v>
      </c>
      <c r="N52" s="72" t="s">
        <v>956</v>
      </c>
      <c r="O52" s="238"/>
      <c r="P52" s="238"/>
    </row>
    <row r="53" spans="1:16" ht="16.5">
      <c r="A53" s="81"/>
      <c r="B53" s="81"/>
      <c r="C53" s="82"/>
      <c r="D53" s="83" t="s">
        <v>1854</v>
      </c>
      <c r="E53" s="82"/>
      <c r="F53" s="82"/>
      <c r="G53" s="82"/>
      <c r="H53" s="82"/>
      <c r="I53" s="243"/>
      <c r="J53" s="244"/>
      <c r="K53" s="245"/>
      <c r="L53" s="139"/>
      <c r="M53" s="139"/>
      <c r="N53" s="243"/>
      <c r="O53" s="238"/>
      <c r="P53" s="238"/>
    </row>
    <row r="54" spans="1:16" ht="33">
      <c r="A54" s="71">
        <v>36</v>
      </c>
      <c r="B54" s="72" t="s">
        <v>618</v>
      </c>
      <c r="C54" s="113">
        <v>96</v>
      </c>
      <c r="D54" s="74" t="s">
        <v>1064</v>
      </c>
      <c r="E54" s="73" t="s">
        <v>146</v>
      </c>
      <c r="F54" s="72" t="s">
        <v>147</v>
      </c>
      <c r="G54" s="72" t="s">
        <v>1065</v>
      </c>
      <c r="H54" s="72" t="s">
        <v>1066</v>
      </c>
      <c r="I54" s="72" t="s">
        <v>103</v>
      </c>
      <c r="J54" s="138">
        <v>500</v>
      </c>
      <c r="K54" s="146">
        <v>400</v>
      </c>
      <c r="L54" s="139">
        <f t="shared" si="0"/>
        <v>200000</v>
      </c>
      <c r="M54" s="139" t="s">
        <v>2059</v>
      </c>
      <c r="N54" s="72" t="s">
        <v>1007</v>
      </c>
      <c r="O54" s="238"/>
      <c r="P54" s="238"/>
    </row>
    <row r="55" spans="1:16" ht="33">
      <c r="A55" s="71">
        <v>37</v>
      </c>
      <c r="B55" s="72" t="s">
        <v>677</v>
      </c>
      <c r="C55" s="119">
        <v>105</v>
      </c>
      <c r="D55" s="74" t="s">
        <v>1224</v>
      </c>
      <c r="E55" s="80" t="s">
        <v>227</v>
      </c>
      <c r="F55" s="72" t="s">
        <v>117</v>
      </c>
      <c r="G55" s="72" t="s">
        <v>1225</v>
      </c>
      <c r="H55" s="72" t="s">
        <v>1226</v>
      </c>
      <c r="I55" s="72" t="s">
        <v>103</v>
      </c>
      <c r="J55" s="138">
        <v>3150</v>
      </c>
      <c r="K55" s="146">
        <v>600</v>
      </c>
      <c r="L55" s="139">
        <f t="shared" si="0"/>
        <v>1890000</v>
      </c>
      <c r="M55" s="139" t="s">
        <v>2059</v>
      </c>
      <c r="N55" s="72" t="s">
        <v>956</v>
      </c>
      <c r="O55" s="238"/>
      <c r="P55" s="238"/>
    </row>
    <row r="56" spans="1:16" ht="33">
      <c r="A56" s="71">
        <v>38</v>
      </c>
      <c r="B56" s="72" t="s">
        <v>678</v>
      </c>
      <c r="C56" s="119">
        <v>105</v>
      </c>
      <c r="D56" s="74" t="s">
        <v>1227</v>
      </c>
      <c r="E56" s="80" t="s">
        <v>227</v>
      </c>
      <c r="F56" s="72" t="s">
        <v>127</v>
      </c>
      <c r="G56" s="72" t="s">
        <v>1228</v>
      </c>
      <c r="H56" s="72" t="s">
        <v>1229</v>
      </c>
      <c r="I56" s="72" t="s">
        <v>103</v>
      </c>
      <c r="J56" s="138">
        <v>57750</v>
      </c>
      <c r="K56" s="146">
        <v>250</v>
      </c>
      <c r="L56" s="139">
        <f t="shared" si="0"/>
        <v>14437500</v>
      </c>
      <c r="M56" s="139"/>
      <c r="N56" s="72" t="s">
        <v>956</v>
      </c>
      <c r="O56" s="238"/>
      <c r="P56" s="238"/>
    </row>
    <row r="57" spans="1:16" ht="33">
      <c r="A57" s="71">
        <v>39</v>
      </c>
      <c r="B57" s="72" t="s">
        <v>795</v>
      </c>
      <c r="C57" s="113">
        <v>126</v>
      </c>
      <c r="D57" s="74" t="s">
        <v>1554</v>
      </c>
      <c r="E57" s="73" t="s">
        <v>437</v>
      </c>
      <c r="F57" s="72" t="s">
        <v>1555</v>
      </c>
      <c r="G57" s="72" t="s">
        <v>1556</v>
      </c>
      <c r="H57" s="72" t="s">
        <v>1557</v>
      </c>
      <c r="I57" s="72" t="s">
        <v>439</v>
      </c>
      <c r="J57" s="138">
        <v>140000</v>
      </c>
      <c r="K57" s="146">
        <v>400</v>
      </c>
      <c r="L57" s="139">
        <f t="shared" si="0"/>
        <v>56000000</v>
      </c>
      <c r="M57" s="139" t="s">
        <v>2059</v>
      </c>
      <c r="N57" s="72" t="s">
        <v>956</v>
      </c>
      <c r="O57" s="238"/>
      <c r="P57" s="238"/>
    </row>
    <row r="58" spans="1:16" ht="16.5">
      <c r="A58" s="81"/>
      <c r="B58" s="81"/>
      <c r="C58" s="82"/>
      <c r="D58" s="83" t="s">
        <v>1855</v>
      </c>
      <c r="E58" s="82"/>
      <c r="F58" s="82"/>
      <c r="G58" s="82"/>
      <c r="H58" s="82"/>
      <c r="I58" s="243"/>
      <c r="J58" s="244"/>
      <c r="K58" s="245"/>
      <c r="L58" s="139"/>
      <c r="M58" s="139"/>
      <c r="N58" s="243"/>
      <c r="O58" s="238"/>
      <c r="P58" s="238"/>
    </row>
    <row r="59" spans="1:16" ht="33">
      <c r="A59" s="71">
        <v>40</v>
      </c>
      <c r="B59" s="72" t="s">
        <v>632</v>
      </c>
      <c r="C59" s="113">
        <v>131</v>
      </c>
      <c r="D59" s="74" t="s">
        <v>1633</v>
      </c>
      <c r="E59" s="73" t="s">
        <v>502</v>
      </c>
      <c r="F59" s="74" t="s">
        <v>109</v>
      </c>
      <c r="G59" s="74" t="s">
        <v>1634</v>
      </c>
      <c r="H59" s="74" t="s">
        <v>1635</v>
      </c>
      <c r="I59" s="74" t="s">
        <v>153</v>
      </c>
      <c r="J59" s="138">
        <v>840</v>
      </c>
      <c r="K59" s="146">
        <v>500</v>
      </c>
      <c r="L59" s="139">
        <f t="shared" si="0"/>
        <v>420000</v>
      </c>
      <c r="M59" s="139" t="s">
        <v>2059</v>
      </c>
      <c r="N59" s="74" t="s">
        <v>956</v>
      </c>
      <c r="O59" s="238"/>
      <c r="P59" s="238"/>
    </row>
    <row r="60" spans="1:16" ht="16.5">
      <c r="A60" s="81"/>
      <c r="B60" s="81"/>
      <c r="C60" s="82"/>
      <c r="D60" s="83" t="s">
        <v>1856</v>
      </c>
      <c r="E60" s="82"/>
      <c r="F60" s="82"/>
      <c r="G60" s="82"/>
      <c r="H60" s="82"/>
      <c r="I60" s="243"/>
      <c r="J60" s="244"/>
      <c r="K60" s="245"/>
      <c r="L60" s="139"/>
      <c r="M60" s="139"/>
      <c r="N60" s="243"/>
      <c r="O60" s="238"/>
      <c r="P60" s="238"/>
    </row>
    <row r="61" spans="1:16" ht="16.5">
      <c r="A61" s="81"/>
      <c r="B61" s="81"/>
      <c r="C61" s="82"/>
      <c r="D61" s="83" t="s">
        <v>1857</v>
      </c>
      <c r="E61" s="82"/>
      <c r="F61" s="82"/>
      <c r="G61" s="82"/>
      <c r="H61" s="82"/>
      <c r="I61" s="243"/>
      <c r="J61" s="244"/>
      <c r="K61" s="245"/>
      <c r="L61" s="139"/>
      <c r="M61" s="139"/>
      <c r="N61" s="243"/>
      <c r="O61" s="238"/>
      <c r="P61" s="238"/>
    </row>
    <row r="62" spans="1:16" ht="33">
      <c r="A62" s="84">
        <v>41</v>
      </c>
      <c r="B62" s="84" t="s">
        <v>825</v>
      </c>
      <c r="C62" s="240">
        <v>145</v>
      </c>
      <c r="D62" s="241" t="s">
        <v>1653</v>
      </c>
      <c r="E62" s="241" t="s">
        <v>481</v>
      </c>
      <c r="F62" s="240" t="s">
        <v>109</v>
      </c>
      <c r="G62" s="240" t="s">
        <v>1654</v>
      </c>
      <c r="H62" s="240" t="s">
        <v>1655</v>
      </c>
      <c r="I62" s="240" t="s">
        <v>98</v>
      </c>
      <c r="J62" s="242">
        <v>5600</v>
      </c>
      <c r="K62" s="147">
        <v>1000</v>
      </c>
      <c r="L62" s="139">
        <f t="shared" si="0"/>
        <v>5600000</v>
      </c>
      <c r="M62" s="139" t="s">
        <v>2059</v>
      </c>
      <c r="N62" s="240" t="s">
        <v>1650</v>
      </c>
      <c r="O62" s="238"/>
      <c r="P62" s="238"/>
    </row>
    <row r="63" spans="1:16" ht="33">
      <c r="A63" s="84">
        <v>42</v>
      </c>
      <c r="B63" s="72" t="s">
        <v>720</v>
      </c>
      <c r="C63" s="113">
        <v>148</v>
      </c>
      <c r="D63" s="74" t="s">
        <v>370</v>
      </c>
      <c r="E63" s="73" t="s">
        <v>370</v>
      </c>
      <c r="F63" s="72" t="s">
        <v>102</v>
      </c>
      <c r="G63" s="72" t="s">
        <v>1346</v>
      </c>
      <c r="H63" s="72" t="s">
        <v>1347</v>
      </c>
      <c r="I63" s="72" t="s">
        <v>98</v>
      </c>
      <c r="J63" s="138">
        <v>1470</v>
      </c>
      <c r="K63" s="146">
        <v>500</v>
      </c>
      <c r="L63" s="139">
        <f t="shared" si="0"/>
        <v>735000</v>
      </c>
      <c r="M63" s="139" t="s">
        <v>2060</v>
      </c>
      <c r="N63" s="72" t="s">
        <v>956</v>
      </c>
      <c r="O63" s="238"/>
      <c r="P63" s="238"/>
    </row>
    <row r="64" spans="1:16" ht="16.5">
      <c r="A64" s="81"/>
      <c r="B64" s="81"/>
      <c r="C64" s="82"/>
      <c r="D64" s="83" t="s">
        <v>1858</v>
      </c>
      <c r="E64" s="82"/>
      <c r="F64" s="82"/>
      <c r="G64" s="82"/>
      <c r="H64" s="82"/>
      <c r="I64" s="243"/>
      <c r="J64" s="244"/>
      <c r="K64" s="245"/>
      <c r="L64" s="139"/>
      <c r="M64" s="139"/>
      <c r="N64" s="243"/>
      <c r="O64" s="238"/>
      <c r="P64" s="238"/>
    </row>
    <row r="65" spans="1:16" ht="16.5">
      <c r="A65" s="81"/>
      <c r="B65" s="81"/>
      <c r="C65" s="82"/>
      <c r="D65" s="83" t="s">
        <v>1859</v>
      </c>
      <c r="E65" s="82"/>
      <c r="F65" s="82"/>
      <c r="G65" s="82"/>
      <c r="H65" s="82"/>
      <c r="I65" s="243"/>
      <c r="J65" s="244"/>
      <c r="K65" s="245"/>
      <c r="L65" s="139"/>
      <c r="M65" s="139"/>
      <c r="N65" s="243"/>
      <c r="O65" s="238"/>
      <c r="P65" s="238"/>
    </row>
    <row r="66" spans="1:16" ht="33">
      <c r="A66" s="71">
        <v>43</v>
      </c>
      <c r="B66" s="72" t="s">
        <v>610</v>
      </c>
      <c r="C66" s="113">
        <v>154</v>
      </c>
      <c r="D66" s="74" t="s">
        <v>1028</v>
      </c>
      <c r="E66" s="73" t="s">
        <v>137</v>
      </c>
      <c r="F66" s="72" t="s">
        <v>138</v>
      </c>
      <c r="G66" s="72" t="s">
        <v>1029</v>
      </c>
      <c r="H66" s="72" t="s">
        <v>1030</v>
      </c>
      <c r="I66" s="72" t="s">
        <v>1031</v>
      </c>
      <c r="J66" s="138">
        <v>536</v>
      </c>
      <c r="K66" s="146">
        <v>60000</v>
      </c>
      <c r="L66" s="139">
        <f t="shared" si="0"/>
        <v>32160000</v>
      </c>
      <c r="M66" s="139" t="s">
        <v>2059</v>
      </c>
      <c r="N66" s="72" t="s">
        <v>1032</v>
      </c>
      <c r="O66" s="238"/>
      <c r="P66" s="238"/>
    </row>
    <row r="67" spans="1:16" ht="66">
      <c r="A67" s="71">
        <v>44</v>
      </c>
      <c r="B67" s="72" t="s">
        <v>611</v>
      </c>
      <c r="C67" s="113">
        <v>154</v>
      </c>
      <c r="D67" s="74" t="s">
        <v>1033</v>
      </c>
      <c r="E67" s="73" t="s">
        <v>137</v>
      </c>
      <c r="F67" s="72" t="s">
        <v>102</v>
      </c>
      <c r="G67" s="72" t="s">
        <v>1034</v>
      </c>
      <c r="H67" s="72" t="s">
        <v>1035</v>
      </c>
      <c r="I67" s="72" t="s">
        <v>98</v>
      </c>
      <c r="J67" s="138">
        <v>478</v>
      </c>
      <c r="K67" s="146">
        <v>100000</v>
      </c>
      <c r="L67" s="139">
        <f t="shared" si="0"/>
        <v>47800000</v>
      </c>
      <c r="M67" s="139" t="s">
        <v>2059</v>
      </c>
      <c r="N67" s="72" t="s">
        <v>977</v>
      </c>
      <c r="O67" s="238"/>
      <c r="P67" s="238"/>
    </row>
    <row r="68" spans="1:16" ht="33">
      <c r="A68" s="71">
        <v>45</v>
      </c>
      <c r="B68" s="72" t="s">
        <v>612</v>
      </c>
      <c r="C68" s="113">
        <v>154</v>
      </c>
      <c r="D68" s="74" t="s">
        <v>1036</v>
      </c>
      <c r="E68" s="73" t="s">
        <v>137</v>
      </c>
      <c r="F68" s="72" t="s">
        <v>102</v>
      </c>
      <c r="G68" s="72" t="s">
        <v>1037</v>
      </c>
      <c r="H68" s="72" t="s">
        <v>1968</v>
      </c>
      <c r="I68" s="72" t="s">
        <v>98</v>
      </c>
      <c r="J68" s="138">
        <v>1449</v>
      </c>
      <c r="K68" s="146">
        <v>16000</v>
      </c>
      <c r="L68" s="139">
        <f t="shared" si="0"/>
        <v>23184000</v>
      </c>
      <c r="M68" s="139" t="s">
        <v>2060</v>
      </c>
      <c r="N68" s="72" t="s">
        <v>955</v>
      </c>
      <c r="O68" s="238" t="s">
        <v>2068</v>
      </c>
      <c r="P68" s="238"/>
    </row>
    <row r="69" spans="1:16" ht="49.5">
      <c r="A69" s="71">
        <v>46</v>
      </c>
      <c r="B69" s="72" t="s">
        <v>613</v>
      </c>
      <c r="C69" s="117">
        <v>155</v>
      </c>
      <c r="D69" s="74" t="s">
        <v>1038</v>
      </c>
      <c r="E69" s="78" t="s">
        <v>139</v>
      </c>
      <c r="F69" s="72" t="s">
        <v>140</v>
      </c>
      <c r="G69" s="72" t="s">
        <v>1039</v>
      </c>
      <c r="H69" s="72" t="s">
        <v>1040</v>
      </c>
      <c r="I69" s="72" t="s">
        <v>124</v>
      </c>
      <c r="J69" s="138">
        <v>1470</v>
      </c>
      <c r="K69" s="146">
        <v>12000</v>
      </c>
      <c r="L69" s="139">
        <f t="shared" si="0"/>
        <v>17640000</v>
      </c>
      <c r="M69" s="139" t="s">
        <v>2059</v>
      </c>
      <c r="N69" s="72" t="s">
        <v>998</v>
      </c>
      <c r="O69" s="238"/>
      <c r="P69" s="238"/>
    </row>
    <row r="70" spans="1:16" ht="66">
      <c r="A70" s="71">
        <v>47</v>
      </c>
      <c r="B70" s="72" t="s">
        <v>614</v>
      </c>
      <c r="C70" s="117">
        <v>155</v>
      </c>
      <c r="D70" s="74" t="s">
        <v>1041</v>
      </c>
      <c r="E70" s="78" t="s">
        <v>139</v>
      </c>
      <c r="F70" s="72" t="s">
        <v>140</v>
      </c>
      <c r="G70" s="72" t="s">
        <v>1042</v>
      </c>
      <c r="H70" s="72" t="s">
        <v>1043</v>
      </c>
      <c r="I70" s="72" t="s">
        <v>124</v>
      </c>
      <c r="J70" s="138">
        <v>3339</v>
      </c>
      <c r="K70" s="146">
        <v>4000</v>
      </c>
      <c r="L70" s="139">
        <f t="shared" si="0"/>
        <v>13356000</v>
      </c>
      <c r="M70" s="139" t="s">
        <v>2060</v>
      </c>
      <c r="N70" s="72" t="s">
        <v>977</v>
      </c>
      <c r="O70" s="238"/>
      <c r="P70" s="238"/>
    </row>
    <row r="71" spans="1:16" ht="33">
      <c r="A71" s="71">
        <v>48</v>
      </c>
      <c r="B71" s="72" t="s">
        <v>616</v>
      </c>
      <c r="C71" s="120">
        <v>158</v>
      </c>
      <c r="D71" s="74" t="s">
        <v>1049</v>
      </c>
      <c r="E71" s="86" t="s">
        <v>144</v>
      </c>
      <c r="F71" s="72" t="s">
        <v>1050</v>
      </c>
      <c r="G71" s="72" t="s">
        <v>1051</v>
      </c>
      <c r="H71" s="72" t="s">
        <v>1052</v>
      </c>
      <c r="I71" s="72" t="s">
        <v>128</v>
      </c>
      <c r="J71" s="138">
        <v>14500</v>
      </c>
      <c r="K71" s="146">
        <v>4000</v>
      </c>
      <c r="L71" s="139">
        <f t="shared" si="0"/>
        <v>58000000</v>
      </c>
      <c r="M71" s="139" t="s">
        <v>2060</v>
      </c>
      <c r="N71" s="72" t="s">
        <v>1053</v>
      </c>
      <c r="O71" s="238"/>
      <c r="P71" s="238"/>
    </row>
    <row r="72" spans="1:16" ht="33">
      <c r="A72" s="71">
        <v>49</v>
      </c>
      <c r="B72" s="72" t="s">
        <v>617</v>
      </c>
      <c r="C72" s="121">
        <v>158</v>
      </c>
      <c r="D72" s="74" t="s">
        <v>1054</v>
      </c>
      <c r="E72" s="86" t="s">
        <v>144</v>
      </c>
      <c r="F72" s="72" t="s">
        <v>1055</v>
      </c>
      <c r="G72" s="72" t="s">
        <v>1056</v>
      </c>
      <c r="H72" s="72" t="s">
        <v>1057</v>
      </c>
      <c r="I72" s="72" t="s">
        <v>128</v>
      </c>
      <c r="J72" s="138">
        <v>62000</v>
      </c>
      <c r="K72" s="146">
        <v>2000</v>
      </c>
      <c r="L72" s="139">
        <f t="shared" si="0"/>
        <v>124000000</v>
      </c>
      <c r="M72" s="139" t="s">
        <v>2059</v>
      </c>
      <c r="N72" s="72" t="s">
        <v>1058</v>
      </c>
      <c r="O72" s="238"/>
      <c r="P72" s="238"/>
    </row>
    <row r="73" spans="1:16" ht="33">
      <c r="A73" s="71">
        <v>50</v>
      </c>
      <c r="B73" s="72" t="s">
        <v>615</v>
      </c>
      <c r="C73" s="246" t="s">
        <v>1945</v>
      </c>
      <c r="D73" s="74" t="s">
        <v>1045</v>
      </c>
      <c r="E73" s="85" t="s">
        <v>141</v>
      </c>
      <c r="F73" s="72" t="s">
        <v>142</v>
      </c>
      <c r="G73" s="72" t="s">
        <v>1046</v>
      </c>
      <c r="H73" s="72" t="s">
        <v>1047</v>
      </c>
      <c r="I73" s="72" t="s">
        <v>98</v>
      </c>
      <c r="J73" s="138">
        <v>2180</v>
      </c>
      <c r="K73" s="146">
        <v>25000</v>
      </c>
      <c r="L73" s="139">
        <f t="shared" si="0"/>
        <v>54500000</v>
      </c>
      <c r="M73" s="139" t="s">
        <v>2061</v>
      </c>
      <c r="N73" s="72" t="s">
        <v>956</v>
      </c>
      <c r="O73" s="238"/>
      <c r="P73" s="238"/>
    </row>
    <row r="74" spans="1:16" ht="33">
      <c r="A74" s="71">
        <v>51</v>
      </c>
      <c r="B74" s="72" t="s">
        <v>634</v>
      </c>
      <c r="C74" s="115">
        <v>162</v>
      </c>
      <c r="D74" s="74" t="s">
        <v>1122</v>
      </c>
      <c r="E74" s="76" t="s">
        <v>175</v>
      </c>
      <c r="F74" s="72" t="s">
        <v>102</v>
      </c>
      <c r="G74" s="72" t="s">
        <v>1123</v>
      </c>
      <c r="H74" s="72" t="s">
        <v>1124</v>
      </c>
      <c r="I74" s="72" t="s">
        <v>98</v>
      </c>
      <c r="J74" s="138">
        <v>2030</v>
      </c>
      <c r="K74" s="146">
        <v>40000</v>
      </c>
      <c r="L74" s="139">
        <f t="shared" si="0"/>
        <v>81200000</v>
      </c>
      <c r="M74" s="139" t="s">
        <v>2061</v>
      </c>
      <c r="N74" s="72" t="s">
        <v>1007</v>
      </c>
      <c r="O74" s="238"/>
      <c r="P74" s="238"/>
    </row>
    <row r="75" spans="1:16" ht="33">
      <c r="A75" s="71">
        <v>52</v>
      </c>
      <c r="B75" s="72" t="s">
        <v>635</v>
      </c>
      <c r="C75" s="113">
        <v>163</v>
      </c>
      <c r="D75" s="74" t="s">
        <v>1125</v>
      </c>
      <c r="E75" s="73" t="s">
        <v>176</v>
      </c>
      <c r="F75" s="72" t="s">
        <v>138</v>
      </c>
      <c r="G75" s="72" t="s">
        <v>1126</v>
      </c>
      <c r="H75" s="72" t="s">
        <v>1127</v>
      </c>
      <c r="I75" s="72" t="s">
        <v>1031</v>
      </c>
      <c r="J75" s="138">
        <v>704</v>
      </c>
      <c r="K75" s="146">
        <v>10000</v>
      </c>
      <c r="L75" s="139">
        <f t="shared" si="0"/>
        <v>7040000</v>
      </c>
      <c r="M75" s="139" t="s">
        <v>2059</v>
      </c>
      <c r="N75" s="72" t="s">
        <v>1032</v>
      </c>
      <c r="O75" s="238"/>
      <c r="P75" s="238"/>
    </row>
    <row r="76" spans="1:16" ht="66">
      <c r="A76" s="71">
        <v>53</v>
      </c>
      <c r="B76" s="72" t="s">
        <v>636</v>
      </c>
      <c r="C76" s="113">
        <v>163</v>
      </c>
      <c r="D76" s="74" t="s">
        <v>1128</v>
      </c>
      <c r="E76" s="73" t="s">
        <v>176</v>
      </c>
      <c r="F76" s="72" t="s">
        <v>102</v>
      </c>
      <c r="G76" s="72" t="s">
        <v>1034</v>
      </c>
      <c r="H76" s="72" t="s">
        <v>1129</v>
      </c>
      <c r="I76" s="72" t="s">
        <v>98</v>
      </c>
      <c r="J76" s="138">
        <v>673</v>
      </c>
      <c r="K76" s="146">
        <v>50000</v>
      </c>
      <c r="L76" s="139">
        <f t="shared" ref="L76:L136" si="1">J76*K76</f>
        <v>33650000</v>
      </c>
      <c r="M76" s="139" t="s">
        <v>2059</v>
      </c>
      <c r="N76" s="72" t="s">
        <v>977</v>
      </c>
      <c r="O76" s="238"/>
      <c r="P76" s="238"/>
    </row>
    <row r="77" spans="1:16" ht="33">
      <c r="A77" s="71">
        <v>54</v>
      </c>
      <c r="B77" s="72" t="s">
        <v>637</v>
      </c>
      <c r="C77" s="122">
        <v>163</v>
      </c>
      <c r="D77" s="74" t="s">
        <v>1130</v>
      </c>
      <c r="E77" s="87" t="s">
        <v>176</v>
      </c>
      <c r="F77" s="72" t="s">
        <v>102</v>
      </c>
      <c r="G77" s="72" t="s">
        <v>1131</v>
      </c>
      <c r="H77" s="72" t="s">
        <v>1969</v>
      </c>
      <c r="I77" s="72" t="s">
        <v>98</v>
      </c>
      <c r="J77" s="138">
        <v>1650</v>
      </c>
      <c r="K77" s="146">
        <v>75000</v>
      </c>
      <c r="L77" s="139">
        <f t="shared" si="1"/>
        <v>123750000</v>
      </c>
      <c r="M77" s="139" t="s">
        <v>2060</v>
      </c>
      <c r="N77" s="72" t="s">
        <v>956</v>
      </c>
      <c r="O77" s="238"/>
      <c r="P77" s="238"/>
    </row>
    <row r="78" spans="1:16" ht="33">
      <c r="A78" s="71">
        <v>55</v>
      </c>
      <c r="B78" s="72" t="s">
        <v>638</v>
      </c>
      <c r="C78" s="123">
        <v>166</v>
      </c>
      <c r="D78" s="74" t="s">
        <v>1132</v>
      </c>
      <c r="E78" s="88" t="s">
        <v>178</v>
      </c>
      <c r="F78" s="72" t="s">
        <v>179</v>
      </c>
      <c r="G78" s="72" t="s">
        <v>1133</v>
      </c>
      <c r="H78" s="72" t="s">
        <v>1134</v>
      </c>
      <c r="I78" s="72" t="s">
        <v>128</v>
      </c>
      <c r="J78" s="138">
        <v>45000</v>
      </c>
      <c r="K78" s="146">
        <v>2000</v>
      </c>
      <c r="L78" s="139">
        <f t="shared" si="1"/>
        <v>90000000</v>
      </c>
      <c r="M78" s="139"/>
      <c r="N78" s="72" t="s">
        <v>1013</v>
      </c>
      <c r="O78" s="238"/>
      <c r="P78" s="238"/>
    </row>
    <row r="79" spans="1:16" ht="33">
      <c r="A79" s="71">
        <v>56</v>
      </c>
      <c r="B79" s="72" t="s">
        <v>639</v>
      </c>
      <c r="C79" s="123">
        <v>167</v>
      </c>
      <c r="D79" s="74" t="s">
        <v>1135</v>
      </c>
      <c r="E79" s="88" t="s">
        <v>180</v>
      </c>
      <c r="F79" s="72" t="s">
        <v>181</v>
      </c>
      <c r="G79" s="72" t="s">
        <v>150</v>
      </c>
      <c r="H79" s="72" t="s">
        <v>1970</v>
      </c>
      <c r="I79" s="72" t="s">
        <v>128</v>
      </c>
      <c r="J79" s="138">
        <v>82000</v>
      </c>
      <c r="K79" s="146">
        <v>1500</v>
      </c>
      <c r="L79" s="139">
        <f t="shared" si="1"/>
        <v>123000000</v>
      </c>
      <c r="M79" s="139" t="s">
        <v>2059</v>
      </c>
      <c r="N79" s="72" t="s">
        <v>956</v>
      </c>
      <c r="O79" s="238"/>
      <c r="P79" s="238"/>
    </row>
    <row r="80" spans="1:16" ht="33">
      <c r="A80" s="71">
        <v>57</v>
      </c>
      <c r="B80" s="72" t="s">
        <v>640</v>
      </c>
      <c r="C80" s="113">
        <v>169</v>
      </c>
      <c r="D80" s="74" t="s">
        <v>1137</v>
      </c>
      <c r="E80" s="73" t="s">
        <v>182</v>
      </c>
      <c r="F80" s="72" t="s">
        <v>96</v>
      </c>
      <c r="G80" s="72" t="s">
        <v>1070</v>
      </c>
      <c r="H80" s="72" t="s">
        <v>1138</v>
      </c>
      <c r="I80" s="72" t="s">
        <v>1031</v>
      </c>
      <c r="J80" s="138">
        <v>1048</v>
      </c>
      <c r="K80" s="146">
        <v>6000</v>
      </c>
      <c r="L80" s="139">
        <f t="shared" si="1"/>
        <v>6288000</v>
      </c>
      <c r="M80" s="139" t="s">
        <v>2059</v>
      </c>
      <c r="N80" s="72" t="s">
        <v>1032</v>
      </c>
      <c r="O80" s="238"/>
      <c r="P80" s="238"/>
    </row>
    <row r="81" spans="1:16" ht="49.5">
      <c r="A81" s="71">
        <v>58</v>
      </c>
      <c r="B81" s="72" t="s">
        <v>641</v>
      </c>
      <c r="C81" s="113">
        <v>169</v>
      </c>
      <c r="D81" s="74" t="s">
        <v>1139</v>
      </c>
      <c r="E81" s="73" t="s">
        <v>182</v>
      </c>
      <c r="F81" s="72" t="s">
        <v>109</v>
      </c>
      <c r="G81" s="72" t="s">
        <v>1026</v>
      </c>
      <c r="H81" s="72" t="s">
        <v>1140</v>
      </c>
      <c r="I81" s="72" t="s">
        <v>98</v>
      </c>
      <c r="J81" s="138">
        <v>1092</v>
      </c>
      <c r="K81" s="146">
        <v>16000</v>
      </c>
      <c r="L81" s="139">
        <f t="shared" si="1"/>
        <v>17472000</v>
      </c>
      <c r="M81" s="139" t="s">
        <v>2059</v>
      </c>
      <c r="N81" s="72" t="s">
        <v>998</v>
      </c>
      <c r="O81" s="238"/>
      <c r="P81" s="238"/>
    </row>
    <row r="82" spans="1:16" ht="33">
      <c r="A82" s="71">
        <v>59</v>
      </c>
      <c r="B82" s="72" t="s">
        <v>642</v>
      </c>
      <c r="C82" s="113">
        <v>173</v>
      </c>
      <c r="D82" s="74" t="s">
        <v>1141</v>
      </c>
      <c r="E82" s="73" t="s">
        <v>183</v>
      </c>
      <c r="F82" s="72" t="s">
        <v>143</v>
      </c>
      <c r="G82" s="72" t="s">
        <v>1142</v>
      </c>
      <c r="H82" s="72" t="s">
        <v>1143</v>
      </c>
      <c r="I82" s="72" t="s">
        <v>128</v>
      </c>
      <c r="J82" s="138">
        <v>27000</v>
      </c>
      <c r="K82" s="146">
        <v>8000</v>
      </c>
      <c r="L82" s="139">
        <f t="shared" si="1"/>
        <v>216000000</v>
      </c>
      <c r="M82" s="139" t="s">
        <v>2059</v>
      </c>
      <c r="N82" s="72" t="s">
        <v>979</v>
      </c>
      <c r="O82" s="238"/>
      <c r="P82" s="238"/>
    </row>
    <row r="83" spans="1:16" ht="33">
      <c r="A83" s="71">
        <v>60</v>
      </c>
      <c r="B83" s="72" t="s">
        <v>643</v>
      </c>
      <c r="C83" s="113">
        <v>175</v>
      </c>
      <c r="D83" s="74" t="s">
        <v>1145</v>
      </c>
      <c r="E83" s="73" t="s">
        <v>184</v>
      </c>
      <c r="F83" s="72" t="s">
        <v>143</v>
      </c>
      <c r="G83" s="72" t="s">
        <v>1146</v>
      </c>
      <c r="H83" s="72" t="s">
        <v>1147</v>
      </c>
      <c r="I83" s="72" t="s">
        <v>385</v>
      </c>
      <c r="J83" s="138">
        <v>156500</v>
      </c>
      <c r="K83" s="146">
        <v>1000</v>
      </c>
      <c r="L83" s="139">
        <f t="shared" si="1"/>
        <v>156500000</v>
      </c>
      <c r="M83" s="139" t="s">
        <v>2060</v>
      </c>
      <c r="N83" s="72" t="s">
        <v>1076</v>
      </c>
      <c r="O83" s="238"/>
      <c r="P83" s="238"/>
    </row>
    <row r="84" spans="1:16" ht="33">
      <c r="A84" s="71">
        <v>61</v>
      </c>
      <c r="B84" s="72" t="s">
        <v>644</v>
      </c>
      <c r="C84" s="113">
        <v>175</v>
      </c>
      <c r="D84" s="74" t="s">
        <v>1148</v>
      </c>
      <c r="E84" s="73" t="s">
        <v>184</v>
      </c>
      <c r="F84" s="72" t="s">
        <v>143</v>
      </c>
      <c r="G84" s="72" t="s">
        <v>1144</v>
      </c>
      <c r="H84" s="72" t="s">
        <v>1149</v>
      </c>
      <c r="I84" s="72" t="s">
        <v>128</v>
      </c>
      <c r="J84" s="138">
        <v>63000</v>
      </c>
      <c r="K84" s="146">
        <v>4000</v>
      </c>
      <c r="L84" s="139">
        <f t="shared" si="1"/>
        <v>252000000</v>
      </c>
      <c r="M84" s="139" t="s">
        <v>2060</v>
      </c>
      <c r="N84" s="72" t="s">
        <v>956</v>
      </c>
      <c r="O84" s="238"/>
      <c r="P84" s="238"/>
    </row>
    <row r="85" spans="1:16" ht="33">
      <c r="A85" s="71">
        <v>62</v>
      </c>
      <c r="B85" s="72" t="s">
        <v>645</v>
      </c>
      <c r="C85" s="113">
        <v>179</v>
      </c>
      <c r="D85" s="74" t="s">
        <v>1151</v>
      </c>
      <c r="E85" s="73" t="s">
        <v>186</v>
      </c>
      <c r="F85" s="72" t="s">
        <v>143</v>
      </c>
      <c r="G85" s="72" t="s">
        <v>177</v>
      </c>
      <c r="H85" s="72" t="s">
        <v>1152</v>
      </c>
      <c r="I85" s="72" t="s">
        <v>128</v>
      </c>
      <c r="J85" s="138">
        <v>25900</v>
      </c>
      <c r="K85" s="146">
        <v>4000</v>
      </c>
      <c r="L85" s="139">
        <f t="shared" si="1"/>
        <v>103600000</v>
      </c>
      <c r="M85" s="139" t="s">
        <v>2060</v>
      </c>
      <c r="N85" s="72" t="s">
        <v>958</v>
      </c>
      <c r="O85" s="238"/>
      <c r="P85" s="238"/>
    </row>
    <row r="86" spans="1:16" ht="66">
      <c r="A86" s="71">
        <v>63</v>
      </c>
      <c r="B86" s="72" t="s">
        <v>646</v>
      </c>
      <c r="C86" s="113">
        <v>184</v>
      </c>
      <c r="D86" s="74" t="s">
        <v>1153</v>
      </c>
      <c r="E86" s="73" t="s">
        <v>187</v>
      </c>
      <c r="F86" s="72" t="s">
        <v>149</v>
      </c>
      <c r="G86" s="72" t="s">
        <v>1154</v>
      </c>
      <c r="H86" s="72" t="s">
        <v>1155</v>
      </c>
      <c r="I86" s="72" t="s">
        <v>124</v>
      </c>
      <c r="J86" s="138">
        <v>1174</v>
      </c>
      <c r="K86" s="146">
        <v>10000</v>
      </c>
      <c r="L86" s="139">
        <f t="shared" si="1"/>
        <v>11740000</v>
      </c>
      <c r="M86" s="139" t="s">
        <v>2059</v>
      </c>
      <c r="N86" s="72" t="s">
        <v>977</v>
      </c>
      <c r="O86" s="238"/>
      <c r="P86" s="238"/>
    </row>
    <row r="87" spans="1:16" ht="33">
      <c r="A87" s="71">
        <v>64</v>
      </c>
      <c r="B87" s="72" t="s">
        <v>647</v>
      </c>
      <c r="C87" s="113">
        <v>184</v>
      </c>
      <c r="D87" s="74" t="s">
        <v>1156</v>
      </c>
      <c r="E87" s="73" t="s">
        <v>189</v>
      </c>
      <c r="F87" s="72" t="s">
        <v>190</v>
      </c>
      <c r="G87" s="72" t="s">
        <v>1157</v>
      </c>
      <c r="H87" s="72" t="s">
        <v>1971</v>
      </c>
      <c r="I87" s="72" t="s">
        <v>128</v>
      </c>
      <c r="J87" s="138">
        <v>46000</v>
      </c>
      <c r="K87" s="146">
        <v>1500</v>
      </c>
      <c r="L87" s="139">
        <f t="shared" si="1"/>
        <v>69000000</v>
      </c>
      <c r="M87" s="139"/>
      <c r="N87" s="72" t="s">
        <v>1013</v>
      </c>
      <c r="O87" s="238"/>
      <c r="P87" s="238"/>
    </row>
    <row r="88" spans="1:16" ht="33">
      <c r="A88" s="71">
        <v>65</v>
      </c>
      <c r="B88" s="72" t="s">
        <v>770</v>
      </c>
      <c r="C88" s="72">
        <v>191</v>
      </c>
      <c r="D88" s="74" t="s">
        <v>1484</v>
      </c>
      <c r="E88" s="74" t="s">
        <v>413</v>
      </c>
      <c r="F88" s="72" t="s">
        <v>143</v>
      </c>
      <c r="G88" s="72" t="s">
        <v>1485</v>
      </c>
      <c r="H88" s="72" t="s">
        <v>1486</v>
      </c>
      <c r="I88" s="72" t="s">
        <v>385</v>
      </c>
      <c r="J88" s="138">
        <v>85000</v>
      </c>
      <c r="K88" s="146">
        <v>2000</v>
      </c>
      <c r="L88" s="139">
        <f t="shared" si="1"/>
        <v>170000000</v>
      </c>
      <c r="M88" s="139" t="s">
        <v>2061</v>
      </c>
      <c r="N88" s="72" t="s">
        <v>1076</v>
      </c>
      <c r="O88" s="238"/>
      <c r="P88" s="238"/>
    </row>
    <row r="89" spans="1:16" ht="66">
      <c r="A89" s="71">
        <v>66</v>
      </c>
      <c r="B89" s="72" t="s">
        <v>766</v>
      </c>
      <c r="C89" s="113">
        <v>193</v>
      </c>
      <c r="D89" s="74" t="s">
        <v>1474</v>
      </c>
      <c r="E89" s="73" t="s">
        <v>410</v>
      </c>
      <c r="F89" s="72" t="s">
        <v>1475</v>
      </c>
      <c r="G89" s="72" t="s">
        <v>1235</v>
      </c>
      <c r="H89" s="72" t="s">
        <v>1476</v>
      </c>
      <c r="I89" s="72" t="s">
        <v>98</v>
      </c>
      <c r="J89" s="138">
        <v>508</v>
      </c>
      <c r="K89" s="146">
        <v>60000</v>
      </c>
      <c r="L89" s="139">
        <f t="shared" si="1"/>
        <v>30480000</v>
      </c>
      <c r="M89" s="139" t="s">
        <v>2059</v>
      </c>
      <c r="N89" s="72" t="s">
        <v>977</v>
      </c>
      <c r="O89" s="238"/>
      <c r="P89" s="238"/>
    </row>
    <row r="90" spans="1:16" ht="16.5">
      <c r="A90" s="81"/>
      <c r="B90" s="81"/>
      <c r="C90" s="82"/>
      <c r="D90" s="83" t="s">
        <v>1860</v>
      </c>
      <c r="E90" s="82"/>
      <c r="F90" s="82"/>
      <c r="G90" s="82"/>
      <c r="H90" s="82"/>
      <c r="I90" s="243"/>
      <c r="J90" s="244"/>
      <c r="K90" s="245"/>
      <c r="L90" s="139"/>
      <c r="M90" s="139"/>
      <c r="N90" s="243"/>
      <c r="O90" s="238"/>
      <c r="P90" s="238"/>
    </row>
    <row r="91" spans="1:16" ht="66">
      <c r="A91" s="71">
        <v>67</v>
      </c>
      <c r="B91" s="72" t="s">
        <v>688</v>
      </c>
      <c r="C91" s="113">
        <v>198</v>
      </c>
      <c r="D91" s="74" t="s">
        <v>1641</v>
      </c>
      <c r="E91" s="73" t="s">
        <v>240</v>
      </c>
      <c r="F91" s="74" t="s">
        <v>1590</v>
      </c>
      <c r="G91" s="74" t="s">
        <v>1642</v>
      </c>
      <c r="H91" s="74" t="s">
        <v>1643</v>
      </c>
      <c r="I91" s="74" t="s">
        <v>103</v>
      </c>
      <c r="J91" s="138">
        <v>1500</v>
      </c>
      <c r="K91" s="146">
        <v>200</v>
      </c>
      <c r="L91" s="139">
        <f t="shared" si="1"/>
        <v>300000</v>
      </c>
      <c r="M91" s="139" t="s">
        <v>2059</v>
      </c>
      <c r="N91" s="74" t="s">
        <v>977</v>
      </c>
      <c r="O91" s="238"/>
      <c r="P91" s="238"/>
    </row>
    <row r="92" spans="1:16" ht="49.5">
      <c r="A92" s="71">
        <v>68</v>
      </c>
      <c r="B92" s="72" t="s">
        <v>745</v>
      </c>
      <c r="C92" s="113">
        <v>203</v>
      </c>
      <c r="D92" s="74" t="s">
        <v>1412</v>
      </c>
      <c r="E92" s="73" t="s">
        <v>392</v>
      </c>
      <c r="F92" s="72" t="s">
        <v>1413</v>
      </c>
      <c r="G92" s="72" t="s">
        <v>1414</v>
      </c>
      <c r="H92" s="72" t="s">
        <v>1415</v>
      </c>
      <c r="I92" s="72" t="s">
        <v>128</v>
      </c>
      <c r="J92" s="138">
        <v>37000</v>
      </c>
      <c r="K92" s="146">
        <v>2000</v>
      </c>
      <c r="L92" s="139">
        <f t="shared" si="1"/>
        <v>74000000</v>
      </c>
      <c r="M92" s="139" t="s">
        <v>2060</v>
      </c>
      <c r="N92" s="72" t="s">
        <v>1098</v>
      </c>
      <c r="O92" s="238"/>
      <c r="P92" s="238"/>
    </row>
    <row r="93" spans="1:16" ht="33">
      <c r="A93" s="71">
        <v>69</v>
      </c>
      <c r="B93" s="72" t="s">
        <v>808</v>
      </c>
      <c r="C93" s="113">
        <v>207</v>
      </c>
      <c r="D93" s="74" t="s">
        <v>1591</v>
      </c>
      <c r="E93" s="73" t="s">
        <v>456</v>
      </c>
      <c r="F93" s="72" t="s">
        <v>457</v>
      </c>
      <c r="G93" s="72" t="s">
        <v>170</v>
      </c>
      <c r="H93" s="72" t="s">
        <v>1592</v>
      </c>
      <c r="I93" s="72" t="s">
        <v>128</v>
      </c>
      <c r="J93" s="138">
        <v>9450</v>
      </c>
      <c r="K93" s="146">
        <v>1000</v>
      </c>
      <c r="L93" s="139">
        <f t="shared" si="1"/>
        <v>9450000</v>
      </c>
      <c r="M93" s="139" t="s">
        <v>2059</v>
      </c>
      <c r="N93" s="72" t="s">
        <v>958</v>
      </c>
      <c r="O93" s="238"/>
      <c r="P93" s="238"/>
    </row>
    <row r="94" spans="1:16" ht="16.5">
      <c r="A94" s="81"/>
      <c r="B94" s="81"/>
      <c r="C94" s="82"/>
      <c r="D94" s="83" t="s">
        <v>1861</v>
      </c>
      <c r="E94" s="82"/>
      <c r="F94" s="82"/>
      <c r="G94" s="82"/>
      <c r="H94" s="82"/>
      <c r="I94" s="243"/>
      <c r="J94" s="244"/>
      <c r="K94" s="245"/>
      <c r="L94" s="139"/>
      <c r="M94" s="139"/>
      <c r="N94" s="243"/>
      <c r="O94" s="238"/>
      <c r="P94" s="238"/>
    </row>
    <row r="95" spans="1:16" ht="16.5">
      <c r="A95" s="81"/>
      <c r="B95" s="81"/>
      <c r="C95" s="82"/>
      <c r="D95" s="83" t="s">
        <v>1862</v>
      </c>
      <c r="E95" s="82"/>
      <c r="F95" s="82"/>
      <c r="G95" s="82"/>
      <c r="H95" s="82"/>
      <c r="I95" s="243"/>
      <c r="J95" s="244"/>
      <c r="K95" s="245"/>
      <c r="L95" s="139"/>
      <c r="M95" s="139"/>
      <c r="N95" s="243"/>
      <c r="O95" s="238"/>
      <c r="P95" s="238"/>
    </row>
    <row r="96" spans="1:16" ht="33">
      <c r="A96" s="71">
        <v>70</v>
      </c>
      <c r="B96" s="72" t="s">
        <v>734</v>
      </c>
      <c r="C96" s="113">
        <v>212</v>
      </c>
      <c r="D96" s="74" t="s">
        <v>1380</v>
      </c>
      <c r="E96" s="73" t="s">
        <v>380</v>
      </c>
      <c r="F96" s="72" t="s">
        <v>129</v>
      </c>
      <c r="G96" s="72" t="s">
        <v>1381</v>
      </c>
      <c r="H96" s="72" t="s">
        <v>1382</v>
      </c>
      <c r="I96" s="72" t="s">
        <v>448</v>
      </c>
      <c r="J96" s="138">
        <v>8820</v>
      </c>
      <c r="K96" s="146">
        <v>1600</v>
      </c>
      <c r="L96" s="139">
        <f t="shared" si="1"/>
        <v>14112000</v>
      </c>
      <c r="M96" s="139" t="s">
        <v>2059</v>
      </c>
      <c r="N96" s="72" t="s">
        <v>956</v>
      </c>
      <c r="O96" s="238"/>
      <c r="P96" s="238"/>
    </row>
    <row r="97" spans="1:16" ht="33">
      <c r="A97" s="71">
        <v>71</v>
      </c>
      <c r="B97" s="72" t="s">
        <v>733</v>
      </c>
      <c r="C97" s="113">
        <v>212</v>
      </c>
      <c r="D97" s="74" t="s">
        <v>380</v>
      </c>
      <c r="E97" s="73" t="s">
        <v>380</v>
      </c>
      <c r="F97" s="72" t="s">
        <v>138</v>
      </c>
      <c r="G97" s="72" t="s">
        <v>965</v>
      </c>
      <c r="H97" s="72" t="s">
        <v>1379</v>
      </c>
      <c r="I97" s="72" t="s">
        <v>98</v>
      </c>
      <c r="J97" s="138">
        <v>95</v>
      </c>
      <c r="K97" s="146">
        <v>20000</v>
      </c>
      <c r="L97" s="139">
        <f t="shared" si="1"/>
        <v>1900000</v>
      </c>
      <c r="M97" s="139" t="s">
        <v>2059</v>
      </c>
      <c r="N97" s="72" t="s">
        <v>967</v>
      </c>
      <c r="O97" s="238"/>
      <c r="P97" s="238"/>
    </row>
    <row r="98" spans="1:16" ht="33">
      <c r="A98" s="71">
        <v>72</v>
      </c>
      <c r="B98" s="72" t="s">
        <v>807</v>
      </c>
      <c r="C98" s="113">
        <v>216</v>
      </c>
      <c r="D98" s="74" t="s">
        <v>455</v>
      </c>
      <c r="E98" s="73" t="s">
        <v>455</v>
      </c>
      <c r="F98" s="72" t="s">
        <v>102</v>
      </c>
      <c r="G98" s="72" t="s">
        <v>1023</v>
      </c>
      <c r="H98" s="72" t="s">
        <v>1589</v>
      </c>
      <c r="I98" s="72" t="s">
        <v>98</v>
      </c>
      <c r="J98" s="138">
        <v>338</v>
      </c>
      <c r="K98" s="146">
        <v>3000</v>
      </c>
      <c r="L98" s="139">
        <f t="shared" si="1"/>
        <v>1014000</v>
      </c>
      <c r="M98" s="139" t="s">
        <v>2059</v>
      </c>
      <c r="N98" s="72" t="s">
        <v>967</v>
      </c>
      <c r="O98" s="238"/>
      <c r="P98" s="238"/>
    </row>
    <row r="99" spans="1:16" ht="16.5">
      <c r="A99" s="81"/>
      <c r="B99" s="81"/>
      <c r="C99" s="82"/>
      <c r="D99" s="83" t="s">
        <v>1863</v>
      </c>
      <c r="E99" s="82"/>
      <c r="F99" s="82"/>
      <c r="G99" s="82"/>
      <c r="H99" s="82"/>
      <c r="I99" s="243"/>
      <c r="J99" s="244"/>
      <c r="K99" s="245"/>
      <c r="L99" s="139"/>
      <c r="M99" s="139"/>
      <c r="N99" s="243"/>
      <c r="O99" s="238"/>
      <c r="P99" s="238"/>
    </row>
    <row r="100" spans="1:16" ht="16.5">
      <c r="A100" s="81"/>
      <c r="B100" s="81"/>
      <c r="C100" s="82"/>
      <c r="D100" s="83" t="s">
        <v>1864</v>
      </c>
      <c r="E100" s="82"/>
      <c r="F100" s="82"/>
      <c r="G100" s="82"/>
      <c r="H100" s="82"/>
      <c r="I100" s="243"/>
      <c r="J100" s="244"/>
      <c r="K100" s="245"/>
      <c r="L100" s="139"/>
      <c r="M100" s="139"/>
      <c r="N100" s="243"/>
      <c r="O100" s="238"/>
      <c r="P100" s="238"/>
    </row>
    <row r="101" spans="1:16" ht="33">
      <c r="A101" s="71">
        <v>73</v>
      </c>
      <c r="B101" s="72" t="s">
        <v>619</v>
      </c>
      <c r="C101" s="113">
        <v>219</v>
      </c>
      <c r="D101" s="74" t="s">
        <v>1068</v>
      </c>
      <c r="E101" s="73" t="s">
        <v>148</v>
      </c>
      <c r="F101" s="72" t="s">
        <v>1069</v>
      </c>
      <c r="G101" s="72" t="s">
        <v>1070</v>
      </c>
      <c r="H101" s="72" t="s">
        <v>1071</v>
      </c>
      <c r="I101" s="72" t="s">
        <v>1031</v>
      </c>
      <c r="J101" s="138">
        <v>1800</v>
      </c>
      <c r="K101" s="146">
        <v>5000</v>
      </c>
      <c r="L101" s="139">
        <f t="shared" si="1"/>
        <v>9000000</v>
      </c>
      <c r="M101" s="139" t="s">
        <v>2060</v>
      </c>
      <c r="N101" s="72" t="s">
        <v>1032</v>
      </c>
      <c r="O101" s="238"/>
      <c r="P101" s="238"/>
    </row>
    <row r="102" spans="1:16" ht="33">
      <c r="A102" s="71">
        <v>74</v>
      </c>
      <c r="B102" s="72" t="s">
        <v>620</v>
      </c>
      <c r="C102" s="124">
        <v>219</v>
      </c>
      <c r="D102" s="74" t="s">
        <v>1072</v>
      </c>
      <c r="E102" s="89" t="s">
        <v>148</v>
      </c>
      <c r="F102" s="72" t="s">
        <v>138</v>
      </c>
      <c r="G102" s="72" t="s">
        <v>1073</v>
      </c>
      <c r="H102" s="72" t="s">
        <v>1074</v>
      </c>
      <c r="I102" s="72" t="s">
        <v>124</v>
      </c>
      <c r="J102" s="138">
        <v>3590</v>
      </c>
      <c r="K102" s="146">
        <v>12000</v>
      </c>
      <c r="L102" s="139">
        <f t="shared" si="1"/>
        <v>43080000</v>
      </c>
      <c r="M102" s="139" t="s">
        <v>2059</v>
      </c>
      <c r="N102" s="72" t="s">
        <v>1007</v>
      </c>
      <c r="O102" s="238"/>
      <c r="P102" s="238"/>
    </row>
    <row r="103" spans="1:16" ht="33">
      <c r="A103" s="71">
        <v>75</v>
      </c>
      <c r="B103" s="72" t="s">
        <v>653</v>
      </c>
      <c r="C103" s="125">
        <v>220</v>
      </c>
      <c r="D103" s="74" t="s">
        <v>1165</v>
      </c>
      <c r="E103" s="90" t="s">
        <v>197</v>
      </c>
      <c r="F103" s="72" t="s">
        <v>138</v>
      </c>
      <c r="G103" s="72" t="s">
        <v>1166</v>
      </c>
      <c r="H103" s="72" t="s">
        <v>1972</v>
      </c>
      <c r="I103" s="72" t="s">
        <v>98</v>
      </c>
      <c r="J103" s="138">
        <v>3276</v>
      </c>
      <c r="K103" s="146">
        <v>1000</v>
      </c>
      <c r="L103" s="139">
        <f t="shared" si="1"/>
        <v>3276000</v>
      </c>
      <c r="M103" s="139" t="s">
        <v>2061</v>
      </c>
      <c r="N103" s="72" t="s">
        <v>1007</v>
      </c>
      <c r="O103" s="238"/>
      <c r="P103" s="238"/>
    </row>
    <row r="104" spans="1:16" ht="33">
      <c r="A104" s="71">
        <v>76</v>
      </c>
      <c r="B104" s="72" t="s">
        <v>798</v>
      </c>
      <c r="C104" s="113">
        <v>224</v>
      </c>
      <c r="D104" s="74" t="s">
        <v>1565</v>
      </c>
      <c r="E104" s="73" t="s">
        <v>441</v>
      </c>
      <c r="F104" s="72" t="s">
        <v>1566</v>
      </c>
      <c r="G104" s="72" t="s">
        <v>1023</v>
      </c>
      <c r="H104" s="72" t="s">
        <v>1973</v>
      </c>
      <c r="I104" s="72" t="s">
        <v>98</v>
      </c>
      <c r="J104" s="138">
        <v>1255</v>
      </c>
      <c r="K104" s="146">
        <v>15000</v>
      </c>
      <c r="L104" s="139">
        <f t="shared" si="1"/>
        <v>18825000</v>
      </c>
      <c r="M104" s="139" t="s">
        <v>2059</v>
      </c>
      <c r="N104" s="72" t="s">
        <v>967</v>
      </c>
      <c r="O104" s="238"/>
      <c r="P104" s="238"/>
    </row>
    <row r="105" spans="1:16" ht="33">
      <c r="A105" s="71">
        <v>77</v>
      </c>
      <c r="B105" s="72" t="s">
        <v>799</v>
      </c>
      <c r="C105" s="113">
        <v>225</v>
      </c>
      <c r="D105" s="74" t="s">
        <v>1567</v>
      </c>
      <c r="E105" s="73" t="s">
        <v>442</v>
      </c>
      <c r="F105" s="72" t="s">
        <v>1568</v>
      </c>
      <c r="G105" s="72" t="s">
        <v>1023</v>
      </c>
      <c r="H105" s="72" t="s">
        <v>1569</v>
      </c>
      <c r="I105" s="72" t="s">
        <v>98</v>
      </c>
      <c r="J105" s="138">
        <v>746</v>
      </c>
      <c r="K105" s="146">
        <v>10000</v>
      </c>
      <c r="L105" s="139">
        <f t="shared" si="1"/>
        <v>7460000</v>
      </c>
      <c r="M105" s="139" t="s">
        <v>2059</v>
      </c>
      <c r="N105" s="72" t="s">
        <v>967</v>
      </c>
      <c r="O105" s="238"/>
      <c r="P105" s="238"/>
    </row>
    <row r="106" spans="1:16" ht="16.5">
      <c r="A106" s="81"/>
      <c r="B106" s="81"/>
      <c r="C106" s="82"/>
      <c r="D106" s="83" t="s">
        <v>1865</v>
      </c>
      <c r="E106" s="82"/>
      <c r="F106" s="82"/>
      <c r="G106" s="82"/>
      <c r="H106" s="82"/>
      <c r="I106" s="243"/>
      <c r="J106" s="244"/>
      <c r="K106" s="245"/>
      <c r="L106" s="139"/>
      <c r="M106" s="139"/>
      <c r="N106" s="243"/>
      <c r="O106" s="238"/>
      <c r="P106" s="238"/>
    </row>
    <row r="107" spans="1:16" ht="33">
      <c r="A107" s="71">
        <v>78</v>
      </c>
      <c r="B107" s="72" t="s">
        <v>651</v>
      </c>
      <c r="C107" s="113">
        <v>227</v>
      </c>
      <c r="D107" s="74" t="s">
        <v>194</v>
      </c>
      <c r="E107" s="73" t="s">
        <v>194</v>
      </c>
      <c r="F107" s="72" t="s">
        <v>102</v>
      </c>
      <c r="G107" s="72" t="s">
        <v>1023</v>
      </c>
      <c r="H107" s="72" t="s">
        <v>1974</v>
      </c>
      <c r="I107" s="72" t="s">
        <v>98</v>
      </c>
      <c r="J107" s="138">
        <v>399</v>
      </c>
      <c r="K107" s="146">
        <v>6000</v>
      </c>
      <c r="L107" s="139">
        <f t="shared" si="1"/>
        <v>2394000</v>
      </c>
      <c r="M107" s="139" t="s">
        <v>2060</v>
      </c>
      <c r="N107" s="72" t="s">
        <v>967</v>
      </c>
      <c r="O107" s="238"/>
      <c r="P107" s="238"/>
    </row>
    <row r="108" spans="1:16" ht="33">
      <c r="A108" s="71">
        <v>79</v>
      </c>
      <c r="B108" s="72" t="s">
        <v>751</v>
      </c>
      <c r="C108" s="113">
        <v>235</v>
      </c>
      <c r="D108" s="74" t="s">
        <v>399</v>
      </c>
      <c r="E108" s="73" t="s">
        <v>399</v>
      </c>
      <c r="F108" s="72" t="s">
        <v>109</v>
      </c>
      <c r="G108" s="72" t="s">
        <v>1023</v>
      </c>
      <c r="H108" s="72" t="s">
        <v>1975</v>
      </c>
      <c r="I108" s="72" t="s">
        <v>98</v>
      </c>
      <c r="J108" s="138">
        <v>286</v>
      </c>
      <c r="K108" s="146">
        <v>5000</v>
      </c>
      <c r="L108" s="139">
        <f t="shared" si="1"/>
        <v>1430000</v>
      </c>
      <c r="M108" s="139" t="s">
        <v>2059</v>
      </c>
      <c r="N108" s="72" t="s">
        <v>967</v>
      </c>
      <c r="O108" s="238"/>
      <c r="P108" s="238"/>
    </row>
    <row r="109" spans="1:16" ht="16.5">
      <c r="A109" s="81"/>
      <c r="B109" s="81"/>
      <c r="C109" s="82"/>
      <c r="D109" s="83" t="s">
        <v>1866</v>
      </c>
      <c r="E109" s="82"/>
      <c r="F109" s="82"/>
      <c r="G109" s="82"/>
      <c r="H109" s="82"/>
      <c r="I109" s="243"/>
      <c r="J109" s="244"/>
      <c r="K109" s="245"/>
      <c r="L109" s="139"/>
      <c r="M109" s="139"/>
      <c r="N109" s="243"/>
      <c r="O109" s="238"/>
      <c r="P109" s="238"/>
    </row>
    <row r="110" spans="1:16" ht="33">
      <c r="A110" s="71">
        <v>80</v>
      </c>
      <c r="B110" s="72" t="s">
        <v>800</v>
      </c>
      <c r="C110" s="113">
        <v>238</v>
      </c>
      <c r="D110" s="74" t="s">
        <v>443</v>
      </c>
      <c r="E110" s="73" t="s">
        <v>443</v>
      </c>
      <c r="F110" s="72" t="s">
        <v>444</v>
      </c>
      <c r="G110" s="72" t="s">
        <v>1570</v>
      </c>
      <c r="H110" s="72" t="s">
        <v>1976</v>
      </c>
      <c r="I110" s="72" t="s">
        <v>108</v>
      </c>
      <c r="J110" s="138">
        <v>18900</v>
      </c>
      <c r="K110" s="146">
        <v>200</v>
      </c>
      <c r="L110" s="139">
        <f t="shared" si="1"/>
        <v>3780000</v>
      </c>
      <c r="M110" s="139" t="s">
        <v>2059</v>
      </c>
      <c r="N110" s="72" t="s">
        <v>956</v>
      </c>
      <c r="O110" s="238"/>
      <c r="P110" s="238"/>
    </row>
    <row r="111" spans="1:16" ht="33">
      <c r="A111" s="71">
        <v>81</v>
      </c>
      <c r="B111" s="72" t="s">
        <v>801</v>
      </c>
      <c r="C111" s="113">
        <v>242</v>
      </c>
      <c r="D111" s="74" t="s">
        <v>1571</v>
      </c>
      <c r="E111" s="73" t="s">
        <v>445</v>
      </c>
      <c r="F111" s="72" t="s">
        <v>446</v>
      </c>
      <c r="G111" s="72" t="s">
        <v>1572</v>
      </c>
      <c r="H111" s="72" t="s">
        <v>1573</v>
      </c>
      <c r="I111" s="72" t="s">
        <v>124</v>
      </c>
      <c r="J111" s="138">
        <v>1575</v>
      </c>
      <c r="K111" s="146">
        <v>20000</v>
      </c>
      <c r="L111" s="139">
        <f t="shared" si="1"/>
        <v>31500000</v>
      </c>
      <c r="M111" s="139" t="s">
        <v>2059</v>
      </c>
      <c r="N111" s="72" t="s">
        <v>1007</v>
      </c>
      <c r="O111" s="238"/>
      <c r="P111" s="238"/>
    </row>
    <row r="112" spans="1:16" ht="33">
      <c r="A112" s="71">
        <v>82</v>
      </c>
      <c r="B112" s="72" t="s">
        <v>802</v>
      </c>
      <c r="C112" s="113">
        <v>242</v>
      </c>
      <c r="D112" s="74" t="s">
        <v>1574</v>
      </c>
      <c r="E112" s="73" t="s">
        <v>445</v>
      </c>
      <c r="F112" s="72" t="s">
        <v>447</v>
      </c>
      <c r="G112" s="72" t="s">
        <v>1575</v>
      </c>
      <c r="H112" s="72" t="s">
        <v>1977</v>
      </c>
      <c r="I112" s="72" t="s">
        <v>98</v>
      </c>
      <c r="J112" s="138">
        <v>189.9</v>
      </c>
      <c r="K112" s="146">
        <v>20000</v>
      </c>
      <c r="L112" s="139">
        <f t="shared" si="1"/>
        <v>3798000</v>
      </c>
      <c r="M112" s="139" t="s">
        <v>2059</v>
      </c>
      <c r="N112" s="72" t="s">
        <v>956</v>
      </c>
      <c r="O112" s="238"/>
      <c r="P112" s="238"/>
    </row>
    <row r="113" spans="1:16" ht="49.5">
      <c r="A113" s="71">
        <v>83</v>
      </c>
      <c r="B113" s="72" t="s">
        <v>803</v>
      </c>
      <c r="C113" s="113">
        <v>242</v>
      </c>
      <c r="D113" s="74" t="s">
        <v>1576</v>
      </c>
      <c r="E113" s="73" t="s">
        <v>445</v>
      </c>
      <c r="F113" s="72" t="s">
        <v>480</v>
      </c>
      <c r="G113" s="72" t="s">
        <v>1577</v>
      </c>
      <c r="H113" s="72" t="s">
        <v>1578</v>
      </c>
      <c r="I113" s="72" t="s">
        <v>0</v>
      </c>
      <c r="J113" s="138">
        <v>40000</v>
      </c>
      <c r="K113" s="146">
        <v>2000</v>
      </c>
      <c r="L113" s="139">
        <f t="shared" si="1"/>
        <v>80000000</v>
      </c>
      <c r="M113" s="139"/>
      <c r="N113" s="72" t="s">
        <v>1003</v>
      </c>
      <c r="O113" s="238"/>
      <c r="P113" s="238"/>
    </row>
    <row r="114" spans="1:16" ht="16.5">
      <c r="A114" s="81"/>
      <c r="B114" s="81"/>
      <c r="C114" s="82"/>
      <c r="D114" s="83" t="s">
        <v>1867</v>
      </c>
      <c r="E114" s="82"/>
      <c r="F114" s="82"/>
      <c r="G114" s="82"/>
      <c r="H114" s="82"/>
      <c r="I114" s="243"/>
      <c r="J114" s="244"/>
      <c r="K114" s="245"/>
      <c r="L114" s="139"/>
      <c r="M114" s="139"/>
      <c r="N114" s="243"/>
      <c r="O114" s="238"/>
      <c r="P114" s="238"/>
    </row>
    <row r="115" spans="1:16" ht="33">
      <c r="A115" s="71">
        <v>84</v>
      </c>
      <c r="B115" s="72" t="s">
        <v>673</v>
      </c>
      <c r="C115" s="113">
        <v>245</v>
      </c>
      <c r="D115" s="74" t="s">
        <v>225</v>
      </c>
      <c r="E115" s="73" t="s">
        <v>225</v>
      </c>
      <c r="F115" s="72" t="s">
        <v>96</v>
      </c>
      <c r="G115" s="72" t="s">
        <v>1191</v>
      </c>
      <c r="H115" s="72" t="s">
        <v>1213</v>
      </c>
      <c r="I115" s="72" t="s">
        <v>98</v>
      </c>
      <c r="J115" s="138">
        <v>275</v>
      </c>
      <c r="K115" s="146">
        <v>16000</v>
      </c>
      <c r="L115" s="139">
        <f t="shared" si="1"/>
        <v>4400000</v>
      </c>
      <c r="M115" s="139" t="s">
        <v>2059</v>
      </c>
      <c r="N115" s="72" t="s">
        <v>967</v>
      </c>
      <c r="O115" s="238"/>
      <c r="P115" s="238"/>
    </row>
    <row r="116" spans="1:16" ht="16.5">
      <c r="A116" s="81"/>
      <c r="B116" s="81"/>
      <c r="C116" s="82"/>
      <c r="D116" s="83" t="s">
        <v>1868</v>
      </c>
      <c r="E116" s="82"/>
      <c r="F116" s="82"/>
      <c r="G116" s="82"/>
      <c r="H116" s="82"/>
      <c r="I116" s="243"/>
      <c r="J116" s="244"/>
      <c r="K116" s="245"/>
      <c r="L116" s="139"/>
      <c r="M116" s="139"/>
      <c r="N116" s="243"/>
      <c r="O116" s="238"/>
      <c r="P116" s="238"/>
    </row>
    <row r="117" spans="1:16" ht="16.5">
      <c r="A117" s="81"/>
      <c r="B117" s="81"/>
      <c r="C117" s="82"/>
      <c r="D117" s="83" t="s">
        <v>1869</v>
      </c>
      <c r="E117" s="82"/>
      <c r="F117" s="82"/>
      <c r="G117" s="82"/>
      <c r="H117" s="82"/>
      <c r="I117" s="243"/>
      <c r="J117" s="244"/>
      <c r="K117" s="245"/>
      <c r="L117" s="139"/>
      <c r="M117" s="139"/>
      <c r="N117" s="243"/>
      <c r="O117" s="238"/>
      <c r="P117" s="238"/>
    </row>
    <row r="118" spans="1:16" ht="33">
      <c r="A118" s="71">
        <v>85</v>
      </c>
      <c r="B118" s="72" t="s">
        <v>596</v>
      </c>
      <c r="C118" s="113">
        <v>260</v>
      </c>
      <c r="D118" s="74" t="s">
        <v>972</v>
      </c>
      <c r="E118" s="73" t="s">
        <v>107</v>
      </c>
      <c r="F118" s="72" t="s">
        <v>110</v>
      </c>
      <c r="G118" s="72" t="s">
        <v>973</v>
      </c>
      <c r="H118" s="72" t="s">
        <v>1978</v>
      </c>
      <c r="I118" s="72" t="s">
        <v>108</v>
      </c>
      <c r="J118" s="138">
        <v>4788</v>
      </c>
      <c r="K118" s="146">
        <v>200</v>
      </c>
      <c r="L118" s="139">
        <f t="shared" si="1"/>
        <v>957600</v>
      </c>
      <c r="M118" s="139" t="s">
        <v>2059</v>
      </c>
      <c r="N118" s="72" t="s">
        <v>956</v>
      </c>
      <c r="O118" s="238"/>
      <c r="P118" s="238"/>
    </row>
    <row r="119" spans="1:16" ht="66">
      <c r="A119" s="71">
        <v>86</v>
      </c>
      <c r="B119" s="72" t="s">
        <v>597</v>
      </c>
      <c r="C119" s="113">
        <v>260</v>
      </c>
      <c r="D119" s="74" t="s">
        <v>974</v>
      </c>
      <c r="E119" s="73" t="s">
        <v>107</v>
      </c>
      <c r="F119" s="72" t="s">
        <v>109</v>
      </c>
      <c r="G119" s="72" t="s">
        <v>975</v>
      </c>
      <c r="H119" s="72" t="s">
        <v>976</v>
      </c>
      <c r="I119" s="72" t="s">
        <v>98</v>
      </c>
      <c r="J119" s="138">
        <v>346</v>
      </c>
      <c r="K119" s="146">
        <v>5000</v>
      </c>
      <c r="L119" s="139">
        <f t="shared" si="1"/>
        <v>1730000</v>
      </c>
      <c r="M119" s="139" t="s">
        <v>2059</v>
      </c>
      <c r="N119" s="72" t="s">
        <v>977</v>
      </c>
      <c r="O119" s="238"/>
      <c r="P119" s="238"/>
    </row>
    <row r="120" spans="1:16" ht="16.5">
      <c r="A120" s="81"/>
      <c r="B120" s="81"/>
      <c r="C120" s="82"/>
      <c r="D120" s="83" t="s">
        <v>1870</v>
      </c>
      <c r="E120" s="82"/>
      <c r="F120" s="82"/>
      <c r="G120" s="82"/>
      <c r="H120" s="82"/>
      <c r="I120" s="243"/>
      <c r="J120" s="244"/>
      <c r="K120" s="245"/>
      <c r="L120" s="139"/>
      <c r="M120" s="139"/>
      <c r="N120" s="243"/>
      <c r="O120" s="238"/>
      <c r="P120" s="238"/>
    </row>
    <row r="121" spans="1:16" ht="33">
      <c r="A121" s="71">
        <v>87</v>
      </c>
      <c r="B121" s="72" t="s">
        <v>705</v>
      </c>
      <c r="C121" s="113">
        <v>293</v>
      </c>
      <c r="D121" s="74" t="s">
        <v>1307</v>
      </c>
      <c r="E121" s="73" t="s">
        <v>354</v>
      </c>
      <c r="F121" s="72" t="s">
        <v>355</v>
      </c>
      <c r="G121" s="72" t="s">
        <v>1308</v>
      </c>
      <c r="H121" s="72" t="s">
        <v>1979</v>
      </c>
      <c r="I121" s="72" t="s">
        <v>108</v>
      </c>
      <c r="J121" s="138">
        <v>3780</v>
      </c>
      <c r="K121" s="146">
        <v>1000</v>
      </c>
      <c r="L121" s="139">
        <f t="shared" si="1"/>
        <v>3780000</v>
      </c>
      <c r="M121" s="139" t="s">
        <v>2060</v>
      </c>
      <c r="N121" s="72" t="s">
        <v>956</v>
      </c>
      <c r="O121" s="238"/>
      <c r="P121" s="238"/>
    </row>
    <row r="122" spans="1:16" ht="33">
      <c r="A122" s="84">
        <v>88</v>
      </c>
      <c r="B122" s="84" t="s">
        <v>835</v>
      </c>
      <c r="C122" s="240">
        <v>293</v>
      </c>
      <c r="D122" s="241" t="s">
        <v>1680</v>
      </c>
      <c r="E122" s="241" t="s">
        <v>354</v>
      </c>
      <c r="F122" s="240" t="s">
        <v>1640</v>
      </c>
      <c r="G122" s="240" t="s">
        <v>1681</v>
      </c>
      <c r="H122" s="240" t="s">
        <v>1980</v>
      </c>
      <c r="I122" s="240" t="s">
        <v>108</v>
      </c>
      <c r="J122" s="242">
        <v>17699</v>
      </c>
      <c r="K122" s="147">
        <v>300</v>
      </c>
      <c r="L122" s="139">
        <f t="shared" si="1"/>
        <v>5309700</v>
      </c>
      <c r="M122" s="139" t="s">
        <v>2059</v>
      </c>
      <c r="N122" s="240" t="s">
        <v>1660</v>
      </c>
      <c r="O122" s="238"/>
      <c r="P122" s="238"/>
    </row>
    <row r="123" spans="1:16" ht="66">
      <c r="A123" s="71">
        <v>89</v>
      </c>
      <c r="B123" s="72" t="s">
        <v>750</v>
      </c>
      <c r="C123" s="113">
        <v>299</v>
      </c>
      <c r="D123" s="74" t="s">
        <v>1428</v>
      </c>
      <c r="E123" s="73" t="s">
        <v>398</v>
      </c>
      <c r="F123" s="72" t="s">
        <v>1429</v>
      </c>
      <c r="G123" s="72" t="s">
        <v>1430</v>
      </c>
      <c r="H123" s="72" t="s">
        <v>1431</v>
      </c>
      <c r="I123" s="72" t="s">
        <v>98</v>
      </c>
      <c r="J123" s="138">
        <v>700</v>
      </c>
      <c r="K123" s="146">
        <v>2000</v>
      </c>
      <c r="L123" s="139">
        <f t="shared" si="1"/>
        <v>1400000</v>
      </c>
      <c r="M123" s="139" t="s">
        <v>2059</v>
      </c>
      <c r="N123" s="72" t="s">
        <v>1048</v>
      </c>
      <c r="O123" s="238"/>
      <c r="P123" s="238"/>
    </row>
    <row r="124" spans="1:16" ht="16.5">
      <c r="A124" s="81"/>
      <c r="B124" s="81"/>
      <c r="C124" s="82"/>
      <c r="D124" s="83" t="s">
        <v>1871</v>
      </c>
      <c r="E124" s="82"/>
      <c r="F124" s="82"/>
      <c r="G124" s="82"/>
      <c r="H124" s="82"/>
      <c r="I124" s="243"/>
      <c r="J124" s="244"/>
      <c r="K124" s="245"/>
      <c r="L124" s="139"/>
      <c r="M124" s="139"/>
      <c r="N124" s="243"/>
      <c r="O124" s="238"/>
      <c r="P124" s="238"/>
    </row>
    <row r="125" spans="1:16" ht="16.5">
      <c r="A125" s="81"/>
      <c r="B125" s="81"/>
      <c r="C125" s="82"/>
      <c r="D125" s="83" t="s">
        <v>1872</v>
      </c>
      <c r="E125" s="82"/>
      <c r="F125" s="82"/>
      <c r="G125" s="82"/>
      <c r="H125" s="82"/>
      <c r="I125" s="243"/>
      <c r="J125" s="244"/>
      <c r="K125" s="245"/>
      <c r="L125" s="139"/>
      <c r="M125" s="139"/>
      <c r="N125" s="243"/>
      <c r="O125" s="238"/>
      <c r="P125" s="238"/>
    </row>
    <row r="126" spans="1:16" ht="16.5">
      <c r="A126" s="81"/>
      <c r="B126" s="81"/>
      <c r="C126" s="82"/>
      <c r="D126" s="83" t="s">
        <v>1873</v>
      </c>
      <c r="E126" s="82"/>
      <c r="F126" s="82"/>
      <c r="G126" s="82"/>
      <c r="H126" s="82"/>
      <c r="I126" s="243"/>
      <c r="J126" s="244"/>
      <c r="K126" s="245"/>
      <c r="L126" s="139"/>
      <c r="M126" s="139"/>
      <c r="N126" s="243"/>
      <c r="O126" s="238"/>
      <c r="P126" s="238"/>
    </row>
    <row r="127" spans="1:16" ht="16.5">
      <c r="A127" s="81"/>
      <c r="B127" s="81"/>
      <c r="C127" s="82"/>
      <c r="D127" s="83" t="s">
        <v>1874</v>
      </c>
      <c r="E127" s="82"/>
      <c r="F127" s="82"/>
      <c r="G127" s="82"/>
      <c r="H127" s="82"/>
      <c r="I127" s="243"/>
      <c r="J127" s="244"/>
      <c r="K127" s="245"/>
      <c r="L127" s="139"/>
      <c r="M127" s="139"/>
      <c r="N127" s="243"/>
      <c r="O127" s="238"/>
      <c r="P127" s="238"/>
    </row>
    <row r="128" spans="1:16" ht="16.5">
      <c r="A128" s="81"/>
      <c r="B128" s="81"/>
      <c r="C128" s="82"/>
      <c r="D128" s="83" t="s">
        <v>1875</v>
      </c>
      <c r="E128" s="82"/>
      <c r="F128" s="82"/>
      <c r="G128" s="82"/>
      <c r="H128" s="82"/>
      <c r="I128" s="243"/>
      <c r="J128" s="244"/>
      <c r="K128" s="245"/>
      <c r="L128" s="139"/>
      <c r="M128" s="139"/>
      <c r="N128" s="243"/>
      <c r="O128" s="238"/>
      <c r="P128" s="238"/>
    </row>
    <row r="129" spans="1:16" ht="33">
      <c r="A129" s="71">
        <v>90</v>
      </c>
      <c r="B129" s="72" t="s">
        <v>683</v>
      </c>
      <c r="C129" s="113">
        <v>336</v>
      </c>
      <c r="D129" s="74" t="s">
        <v>1246</v>
      </c>
      <c r="E129" s="73" t="s">
        <v>235</v>
      </c>
      <c r="F129" s="72" t="s">
        <v>136</v>
      </c>
      <c r="G129" s="72" t="s">
        <v>1247</v>
      </c>
      <c r="H129" s="72" t="s">
        <v>1248</v>
      </c>
      <c r="I129" s="72" t="s">
        <v>98</v>
      </c>
      <c r="J129" s="138">
        <v>1197</v>
      </c>
      <c r="K129" s="146">
        <v>4000</v>
      </c>
      <c r="L129" s="139">
        <f t="shared" si="1"/>
        <v>4788000</v>
      </c>
      <c r="M129" s="139" t="s">
        <v>2059</v>
      </c>
      <c r="N129" s="72" t="s">
        <v>1007</v>
      </c>
      <c r="O129" s="238"/>
      <c r="P129" s="238"/>
    </row>
    <row r="130" spans="1:16" ht="33">
      <c r="A130" s="71">
        <v>91</v>
      </c>
      <c r="B130" s="72" t="s">
        <v>684</v>
      </c>
      <c r="C130" s="113">
        <v>336</v>
      </c>
      <c r="D130" s="74" t="s">
        <v>1249</v>
      </c>
      <c r="E130" s="73" t="s">
        <v>235</v>
      </c>
      <c r="F130" s="72" t="s">
        <v>136</v>
      </c>
      <c r="G130" s="72" t="s">
        <v>1250</v>
      </c>
      <c r="H130" s="72" t="s">
        <v>1251</v>
      </c>
      <c r="I130" s="72" t="s">
        <v>153</v>
      </c>
      <c r="J130" s="138">
        <v>294</v>
      </c>
      <c r="K130" s="146">
        <v>4000</v>
      </c>
      <c r="L130" s="139">
        <f t="shared" si="1"/>
        <v>1176000</v>
      </c>
      <c r="M130" s="139" t="s">
        <v>2060</v>
      </c>
      <c r="N130" s="72" t="s">
        <v>1032</v>
      </c>
      <c r="O130" s="238"/>
      <c r="P130" s="238"/>
    </row>
    <row r="131" spans="1:16" ht="33">
      <c r="A131" s="71">
        <v>92</v>
      </c>
      <c r="B131" s="72" t="s">
        <v>685</v>
      </c>
      <c r="C131" s="124">
        <v>336</v>
      </c>
      <c r="D131" s="74" t="s">
        <v>1252</v>
      </c>
      <c r="E131" s="89" t="s">
        <v>235</v>
      </c>
      <c r="F131" s="72" t="s">
        <v>117</v>
      </c>
      <c r="G131" s="72" t="s">
        <v>97</v>
      </c>
      <c r="H131" s="72" t="s">
        <v>1253</v>
      </c>
      <c r="I131" s="72" t="s">
        <v>98</v>
      </c>
      <c r="J131" s="138">
        <v>645</v>
      </c>
      <c r="K131" s="146">
        <v>5000</v>
      </c>
      <c r="L131" s="139">
        <f t="shared" si="1"/>
        <v>3225000</v>
      </c>
      <c r="M131" s="139" t="s">
        <v>2061</v>
      </c>
      <c r="N131" s="72" t="s">
        <v>1059</v>
      </c>
      <c r="O131" s="238"/>
      <c r="P131" s="238"/>
    </row>
    <row r="132" spans="1:16" ht="16.5">
      <c r="A132" s="81"/>
      <c r="B132" s="81"/>
      <c r="C132" s="82"/>
      <c r="D132" s="83" t="s">
        <v>1876</v>
      </c>
      <c r="E132" s="82"/>
      <c r="F132" s="82"/>
      <c r="G132" s="82"/>
      <c r="H132" s="82"/>
      <c r="I132" s="243"/>
      <c r="J132" s="244"/>
      <c r="K132" s="245"/>
      <c r="L132" s="139"/>
      <c r="M132" s="139"/>
      <c r="N132" s="243"/>
      <c r="O132" s="238"/>
      <c r="P132" s="238"/>
    </row>
    <row r="133" spans="1:16" ht="16.5">
      <c r="A133" s="81"/>
      <c r="B133" s="81"/>
      <c r="C133" s="82"/>
      <c r="D133" s="83" t="s">
        <v>1877</v>
      </c>
      <c r="E133" s="82"/>
      <c r="F133" s="82"/>
      <c r="G133" s="82"/>
      <c r="H133" s="82"/>
      <c r="I133" s="243"/>
      <c r="J133" s="244"/>
      <c r="K133" s="245"/>
      <c r="L133" s="139"/>
      <c r="M133" s="139"/>
      <c r="N133" s="243"/>
      <c r="O133" s="238"/>
      <c r="P133" s="238"/>
    </row>
    <row r="134" spans="1:16" ht="16.5">
      <c r="A134" s="81"/>
      <c r="B134" s="81"/>
      <c r="C134" s="82"/>
      <c r="D134" s="83" t="s">
        <v>1878</v>
      </c>
      <c r="E134" s="82"/>
      <c r="F134" s="82"/>
      <c r="G134" s="82"/>
      <c r="H134" s="82"/>
      <c r="I134" s="243"/>
      <c r="J134" s="244"/>
      <c r="K134" s="245"/>
      <c r="L134" s="139"/>
      <c r="M134" s="139"/>
      <c r="N134" s="243"/>
      <c r="O134" s="238"/>
      <c r="P134" s="238"/>
    </row>
    <row r="135" spans="1:16" ht="16.5">
      <c r="A135" s="81"/>
      <c r="B135" s="81"/>
      <c r="C135" s="82"/>
      <c r="D135" s="83" t="s">
        <v>1879</v>
      </c>
      <c r="E135" s="82"/>
      <c r="F135" s="82"/>
      <c r="G135" s="82"/>
      <c r="H135" s="82"/>
      <c r="I135" s="243"/>
      <c r="J135" s="244"/>
      <c r="K135" s="245"/>
      <c r="L135" s="139"/>
      <c r="M135" s="139"/>
      <c r="N135" s="243"/>
      <c r="O135" s="238"/>
      <c r="P135" s="238"/>
    </row>
    <row r="136" spans="1:16" ht="33">
      <c r="A136" s="84">
        <v>93</v>
      </c>
      <c r="B136" s="84" t="s">
        <v>826</v>
      </c>
      <c r="C136" s="240">
        <v>412</v>
      </c>
      <c r="D136" s="241" t="s">
        <v>1656</v>
      </c>
      <c r="E136" s="241" t="s">
        <v>1657</v>
      </c>
      <c r="F136" s="240" t="s">
        <v>117</v>
      </c>
      <c r="G136" s="240" t="s">
        <v>1658</v>
      </c>
      <c r="H136" s="240" t="s">
        <v>1659</v>
      </c>
      <c r="I136" s="240" t="s">
        <v>98</v>
      </c>
      <c r="J136" s="242">
        <v>15291</v>
      </c>
      <c r="K136" s="147">
        <v>1000</v>
      </c>
      <c r="L136" s="139">
        <f t="shared" si="1"/>
        <v>15291000</v>
      </c>
      <c r="M136" s="139" t="s">
        <v>2060</v>
      </c>
      <c r="N136" s="240" t="s">
        <v>1650</v>
      </c>
      <c r="O136" s="238"/>
      <c r="P136" s="238"/>
    </row>
    <row r="137" spans="1:16" ht="16.5">
      <c r="A137" s="81"/>
      <c r="B137" s="81"/>
      <c r="C137" s="82"/>
      <c r="D137" s="83" t="s">
        <v>1880</v>
      </c>
      <c r="E137" s="82"/>
      <c r="F137" s="82"/>
      <c r="G137" s="82"/>
      <c r="H137" s="82"/>
      <c r="I137" s="243"/>
      <c r="J137" s="244"/>
      <c r="K137" s="245"/>
      <c r="L137" s="139"/>
      <c r="M137" s="139"/>
      <c r="N137" s="243"/>
      <c r="O137" s="238"/>
      <c r="P137" s="238"/>
    </row>
    <row r="138" spans="1:16" ht="16.5">
      <c r="A138" s="81"/>
      <c r="B138" s="81"/>
      <c r="C138" s="82"/>
      <c r="D138" s="83" t="s">
        <v>1881</v>
      </c>
      <c r="E138" s="82"/>
      <c r="F138" s="82"/>
      <c r="G138" s="82"/>
      <c r="H138" s="82"/>
      <c r="I138" s="243"/>
      <c r="J138" s="244"/>
      <c r="K138" s="245"/>
      <c r="L138" s="139"/>
      <c r="M138" s="139"/>
      <c r="N138" s="243"/>
      <c r="O138" s="238"/>
      <c r="P138" s="238"/>
    </row>
    <row r="139" spans="1:16" ht="16.5">
      <c r="A139" s="81"/>
      <c r="B139" s="81"/>
      <c r="C139" s="82"/>
      <c r="D139" s="83" t="s">
        <v>1882</v>
      </c>
      <c r="E139" s="82"/>
      <c r="F139" s="82"/>
      <c r="G139" s="82"/>
      <c r="H139" s="82"/>
      <c r="I139" s="243"/>
      <c r="J139" s="244"/>
      <c r="K139" s="245"/>
      <c r="L139" s="139"/>
      <c r="M139" s="139"/>
      <c r="N139" s="243"/>
      <c r="O139" s="238"/>
      <c r="P139" s="238"/>
    </row>
    <row r="140" spans="1:16" ht="33">
      <c r="A140" s="71">
        <v>94</v>
      </c>
      <c r="B140" s="72" t="s">
        <v>793</v>
      </c>
      <c r="C140" s="114">
        <v>429</v>
      </c>
      <c r="D140" s="74" t="s">
        <v>1550</v>
      </c>
      <c r="E140" s="75" t="s">
        <v>434</v>
      </c>
      <c r="F140" s="72" t="s">
        <v>435</v>
      </c>
      <c r="G140" s="72" t="s">
        <v>1451</v>
      </c>
      <c r="H140" s="72" t="s">
        <v>1551</v>
      </c>
      <c r="I140" s="72" t="s">
        <v>98</v>
      </c>
      <c r="J140" s="138">
        <v>1890</v>
      </c>
      <c r="K140" s="146">
        <v>15000</v>
      </c>
      <c r="L140" s="139">
        <f t="shared" ref="L140:L203" si="2">J140*K140</f>
        <v>28350000</v>
      </c>
      <c r="M140" s="139" t="s">
        <v>2060</v>
      </c>
      <c r="N140" s="72" t="s">
        <v>1007</v>
      </c>
      <c r="O140" s="238"/>
      <c r="P140" s="238"/>
    </row>
    <row r="141" spans="1:16" ht="33">
      <c r="A141" s="71">
        <v>95</v>
      </c>
      <c r="B141" s="72" t="s">
        <v>794</v>
      </c>
      <c r="C141" s="114">
        <v>429</v>
      </c>
      <c r="D141" s="74" t="s">
        <v>1552</v>
      </c>
      <c r="E141" s="75" t="s">
        <v>434</v>
      </c>
      <c r="F141" s="72" t="s">
        <v>436</v>
      </c>
      <c r="G141" s="72" t="s">
        <v>1233</v>
      </c>
      <c r="H141" s="72" t="s">
        <v>1553</v>
      </c>
      <c r="I141" s="72" t="s">
        <v>98</v>
      </c>
      <c r="J141" s="138">
        <v>756</v>
      </c>
      <c r="K141" s="146">
        <v>15000</v>
      </c>
      <c r="L141" s="139">
        <f t="shared" si="2"/>
        <v>11340000</v>
      </c>
      <c r="M141" s="139" t="s">
        <v>2059</v>
      </c>
      <c r="N141" s="72" t="s">
        <v>1007</v>
      </c>
      <c r="O141" s="238"/>
      <c r="P141" s="238"/>
    </row>
    <row r="142" spans="1:16" ht="16.5">
      <c r="A142" s="81"/>
      <c r="B142" s="81"/>
      <c r="C142" s="82"/>
      <c r="D142" s="83" t="s">
        <v>1883</v>
      </c>
      <c r="E142" s="82"/>
      <c r="F142" s="82"/>
      <c r="G142" s="82"/>
      <c r="H142" s="82"/>
      <c r="I142" s="243"/>
      <c r="J142" s="244"/>
      <c r="K142" s="245"/>
      <c r="L142" s="139"/>
      <c r="M142" s="139"/>
      <c r="N142" s="243"/>
      <c r="O142" s="238"/>
      <c r="P142" s="238"/>
    </row>
    <row r="143" spans="1:16" ht="33">
      <c r="A143" s="71">
        <v>96</v>
      </c>
      <c r="B143" s="72" t="s">
        <v>697</v>
      </c>
      <c r="C143" s="113">
        <v>445</v>
      </c>
      <c r="D143" s="74" t="s">
        <v>1287</v>
      </c>
      <c r="E143" s="73" t="s">
        <v>250</v>
      </c>
      <c r="F143" s="72" t="s">
        <v>251</v>
      </c>
      <c r="G143" s="72" t="s">
        <v>1161</v>
      </c>
      <c r="H143" s="72" t="s">
        <v>1981</v>
      </c>
      <c r="I143" s="72" t="s">
        <v>128</v>
      </c>
      <c r="J143" s="138">
        <v>90000</v>
      </c>
      <c r="K143" s="146">
        <v>50</v>
      </c>
      <c r="L143" s="139">
        <f t="shared" si="2"/>
        <v>4500000</v>
      </c>
      <c r="M143" s="139"/>
      <c r="N143" s="72" t="s">
        <v>1084</v>
      </c>
      <c r="O143" s="238"/>
      <c r="P143" s="238"/>
    </row>
    <row r="144" spans="1:16" ht="33">
      <c r="A144" s="71">
        <v>97</v>
      </c>
      <c r="B144" s="72" t="s">
        <v>767</v>
      </c>
      <c r="C144" s="113">
        <v>448</v>
      </c>
      <c r="D144" s="74" t="s">
        <v>1477</v>
      </c>
      <c r="E144" s="73" t="s">
        <v>411</v>
      </c>
      <c r="F144" s="72" t="s">
        <v>1478</v>
      </c>
      <c r="G144" s="72" t="s">
        <v>1479</v>
      </c>
      <c r="H144" s="72" t="s">
        <v>1982</v>
      </c>
      <c r="I144" s="72" t="s">
        <v>103</v>
      </c>
      <c r="J144" s="138">
        <v>1974</v>
      </c>
      <c r="K144" s="146">
        <v>1000</v>
      </c>
      <c r="L144" s="139">
        <f t="shared" si="2"/>
        <v>1974000</v>
      </c>
      <c r="M144" s="139" t="s">
        <v>2059</v>
      </c>
      <c r="N144" s="72" t="s">
        <v>956</v>
      </c>
      <c r="O144" s="238"/>
      <c r="P144" s="238"/>
    </row>
    <row r="145" spans="1:16" ht="33">
      <c r="A145" s="71">
        <v>98</v>
      </c>
      <c r="B145" s="72" t="s">
        <v>768</v>
      </c>
      <c r="C145" s="113">
        <v>448</v>
      </c>
      <c r="D145" s="74" t="s">
        <v>1477</v>
      </c>
      <c r="E145" s="73" t="s">
        <v>411</v>
      </c>
      <c r="F145" s="72" t="s">
        <v>1480</v>
      </c>
      <c r="G145" s="72" t="s">
        <v>1479</v>
      </c>
      <c r="H145" s="72" t="s">
        <v>1983</v>
      </c>
      <c r="I145" s="72" t="s">
        <v>103</v>
      </c>
      <c r="J145" s="138">
        <v>1470</v>
      </c>
      <c r="K145" s="146">
        <v>500</v>
      </c>
      <c r="L145" s="139">
        <f t="shared" si="2"/>
        <v>735000</v>
      </c>
      <c r="M145" s="139" t="s">
        <v>2059</v>
      </c>
      <c r="N145" s="72" t="s">
        <v>956</v>
      </c>
      <c r="O145" s="238"/>
      <c r="P145" s="238"/>
    </row>
    <row r="146" spans="1:16" ht="33">
      <c r="A146" s="71">
        <v>99</v>
      </c>
      <c r="B146" s="72" t="s">
        <v>809</v>
      </c>
      <c r="C146" s="125">
        <v>451</v>
      </c>
      <c r="D146" s="74" t="s">
        <v>1593</v>
      </c>
      <c r="E146" s="90" t="s">
        <v>458</v>
      </c>
      <c r="F146" s="72" t="s">
        <v>102</v>
      </c>
      <c r="G146" s="72" t="s">
        <v>1594</v>
      </c>
      <c r="H146" s="72" t="s">
        <v>1595</v>
      </c>
      <c r="I146" s="72" t="s">
        <v>103</v>
      </c>
      <c r="J146" s="138">
        <v>17500</v>
      </c>
      <c r="K146" s="146">
        <v>2000</v>
      </c>
      <c r="L146" s="139">
        <f t="shared" si="2"/>
        <v>35000000</v>
      </c>
      <c r="M146" s="139" t="s">
        <v>2059</v>
      </c>
      <c r="N146" s="72" t="s">
        <v>1014</v>
      </c>
      <c r="O146" s="238"/>
      <c r="P146" s="238"/>
    </row>
    <row r="147" spans="1:16" ht="16.5">
      <c r="A147" s="81"/>
      <c r="B147" s="81"/>
      <c r="C147" s="82"/>
      <c r="D147" s="83" t="s">
        <v>1884</v>
      </c>
      <c r="E147" s="82"/>
      <c r="F147" s="82"/>
      <c r="G147" s="82"/>
      <c r="H147" s="82"/>
      <c r="I147" s="243"/>
      <c r="J147" s="244"/>
      <c r="K147" s="245"/>
      <c r="L147" s="139"/>
      <c r="M147" s="139"/>
      <c r="N147" s="243"/>
      <c r="O147" s="238"/>
      <c r="P147" s="238"/>
    </row>
    <row r="148" spans="1:16" ht="49.5">
      <c r="A148" s="71">
        <v>100</v>
      </c>
      <c r="B148" s="72" t="s">
        <v>600</v>
      </c>
      <c r="C148" s="113">
        <v>455</v>
      </c>
      <c r="D148" s="74" t="s">
        <v>989</v>
      </c>
      <c r="E148" s="73" t="s">
        <v>116</v>
      </c>
      <c r="F148" s="72" t="s">
        <v>990</v>
      </c>
      <c r="G148" s="72" t="s">
        <v>991</v>
      </c>
      <c r="H148" s="72" t="s">
        <v>992</v>
      </c>
      <c r="I148" s="72" t="s">
        <v>448</v>
      </c>
      <c r="J148" s="138">
        <v>590000</v>
      </c>
      <c r="K148" s="146">
        <v>80</v>
      </c>
      <c r="L148" s="139">
        <f t="shared" si="2"/>
        <v>47200000</v>
      </c>
      <c r="M148" s="139" t="s">
        <v>2059</v>
      </c>
      <c r="N148" s="72" t="s">
        <v>986</v>
      </c>
      <c r="O148" s="238"/>
      <c r="P148" s="238"/>
    </row>
    <row r="149" spans="1:16" ht="16.5">
      <c r="A149" s="81"/>
      <c r="B149" s="81"/>
      <c r="C149" s="82"/>
      <c r="D149" s="83" t="s">
        <v>1885</v>
      </c>
      <c r="E149" s="82"/>
      <c r="F149" s="82"/>
      <c r="G149" s="82"/>
      <c r="H149" s="82"/>
      <c r="I149" s="243"/>
      <c r="J149" s="244"/>
      <c r="K149" s="245"/>
      <c r="L149" s="139"/>
      <c r="M149" s="139"/>
      <c r="N149" s="243"/>
      <c r="O149" s="238"/>
      <c r="P149" s="238"/>
    </row>
    <row r="150" spans="1:16" ht="49.5">
      <c r="A150" s="71">
        <v>101</v>
      </c>
      <c r="B150" s="72" t="s">
        <v>806</v>
      </c>
      <c r="C150" s="113">
        <v>469</v>
      </c>
      <c r="D150" s="74" t="s">
        <v>1585</v>
      </c>
      <c r="E150" s="73" t="s">
        <v>454</v>
      </c>
      <c r="F150" s="72" t="s">
        <v>1586</v>
      </c>
      <c r="G150" s="72" t="s">
        <v>1587</v>
      </c>
      <c r="H150" s="72" t="s">
        <v>1588</v>
      </c>
      <c r="I150" s="72" t="s">
        <v>347</v>
      </c>
      <c r="J150" s="138">
        <v>93000</v>
      </c>
      <c r="K150" s="146">
        <v>60</v>
      </c>
      <c r="L150" s="139">
        <f t="shared" si="2"/>
        <v>5580000</v>
      </c>
      <c r="M150" s="139" t="s">
        <v>2059</v>
      </c>
      <c r="N150" s="72" t="s">
        <v>986</v>
      </c>
      <c r="O150" s="238"/>
      <c r="P150" s="238"/>
    </row>
    <row r="151" spans="1:16" ht="16.5">
      <c r="A151" s="81"/>
      <c r="B151" s="81"/>
      <c r="C151" s="82"/>
      <c r="D151" s="83" t="s">
        <v>1886</v>
      </c>
      <c r="E151" s="82"/>
      <c r="F151" s="82"/>
      <c r="G151" s="82"/>
      <c r="H151" s="82"/>
      <c r="I151" s="243"/>
      <c r="J151" s="244"/>
      <c r="K151" s="245"/>
      <c r="L151" s="139"/>
      <c r="M151" s="139"/>
      <c r="N151" s="243"/>
      <c r="O151" s="238"/>
      <c r="P151" s="238"/>
    </row>
    <row r="152" spans="1:16" ht="16.5">
      <c r="A152" s="81"/>
      <c r="B152" s="81"/>
      <c r="C152" s="82"/>
      <c r="D152" s="83" t="s">
        <v>1887</v>
      </c>
      <c r="E152" s="82"/>
      <c r="F152" s="82"/>
      <c r="G152" s="82"/>
      <c r="H152" s="82"/>
      <c r="I152" s="243"/>
      <c r="J152" s="244"/>
      <c r="K152" s="245"/>
      <c r="L152" s="139"/>
      <c r="M152" s="139"/>
      <c r="N152" s="243"/>
      <c r="O152" s="238"/>
      <c r="P152" s="238"/>
    </row>
    <row r="153" spans="1:16" ht="16.5">
      <c r="A153" s="81"/>
      <c r="B153" s="81"/>
      <c r="C153" s="82"/>
      <c r="D153" s="83" t="s">
        <v>1888</v>
      </c>
      <c r="E153" s="82"/>
      <c r="F153" s="82"/>
      <c r="G153" s="82"/>
      <c r="H153" s="82"/>
      <c r="I153" s="243"/>
      <c r="J153" s="244"/>
      <c r="K153" s="245"/>
      <c r="L153" s="139"/>
      <c r="M153" s="139"/>
      <c r="N153" s="243"/>
      <c r="O153" s="238"/>
      <c r="P153" s="238"/>
    </row>
    <row r="154" spans="1:16" ht="33">
      <c r="A154" s="71">
        <v>102</v>
      </c>
      <c r="B154" s="72" t="s">
        <v>695</v>
      </c>
      <c r="C154" s="113">
        <v>478</v>
      </c>
      <c r="D154" s="74" t="s">
        <v>1281</v>
      </c>
      <c r="E154" s="73" t="s">
        <v>259</v>
      </c>
      <c r="F154" s="72" t="s">
        <v>249</v>
      </c>
      <c r="G154" s="72" t="s">
        <v>1282</v>
      </c>
      <c r="H154" s="72" t="s">
        <v>1283</v>
      </c>
      <c r="I154" s="72" t="s">
        <v>98</v>
      </c>
      <c r="J154" s="138">
        <v>1600</v>
      </c>
      <c r="K154" s="146">
        <v>10000</v>
      </c>
      <c r="L154" s="139">
        <f t="shared" si="2"/>
        <v>16000000</v>
      </c>
      <c r="M154" s="139" t="s">
        <v>2059</v>
      </c>
      <c r="N154" s="72" t="s">
        <v>979</v>
      </c>
      <c r="O154" s="238"/>
      <c r="P154" s="238"/>
    </row>
    <row r="155" spans="1:16" ht="33">
      <c r="A155" s="71">
        <v>103</v>
      </c>
      <c r="B155" s="72" t="s">
        <v>696</v>
      </c>
      <c r="C155" s="113">
        <v>478</v>
      </c>
      <c r="D155" s="74" t="s">
        <v>1284</v>
      </c>
      <c r="E155" s="73" t="s">
        <v>259</v>
      </c>
      <c r="F155" s="72" t="s">
        <v>249</v>
      </c>
      <c r="G155" s="72" t="s">
        <v>230</v>
      </c>
      <c r="H155" s="72" t="s">
        <v>1285</v>
      </c>
      <c r="I155" s="72" t="s">
        <v>98</v>
      </c>
      <c r="J155" s="138">
        <v>1300</v>
      </c>
      <c r="K155" s="146">
        <v>7500</v>
      </c>
      <c r="L155" s="139">
        <f t="shared" si="2"/>
        <v>9750000</v>
      </c>
      <c r="M155" s="139" t="s">
        <v>2060</v>
      </c>
      <c r="N155" s="72" t="s">
        <v>958</v>
      </c>
      <c r="O155" s="238"/>
      <c r="P155" s="238"/>
    </row>
    <row r="156" spans="1:16" ht="33">
      <c r="A156" s="71">
        <v>104</v>
      </c>
      <c r="B156" s="72" t="s">
        <v>811</v>
      </c>
      <c r="C156" s="113">
        <v>481</v>
      </c>
      <c r="D156" s="74" t="s">
        <v>1599</v>
      </c>
      <c r="E156" s="73" t="s">
        <v>459</v>
      </c>
      <c r="F156" s="72" t="s">
        <v>115</v>
      </c>
      <c r="G156" s="72" t="s">
        <v>1600</v>
      </c>
      <c r="H156" s="72" t="s">
        <v>1984</v>
      </c>
      <c r="I156" s="72" t="s">
        <v>98</v>
      </c>
      <c r="J156" s="138">
        <v>1530</v>
      </c>
      <c r="K156" s="146">
        <v>6000</v>
      </c>
      <c r="L156" s="139">
        <f t="shared" si="2"/>
        <v>9180000</v>
      </c>
      <c r="M156" s="139" t="s">
        <v>2060</v>
      </c>
      <c r="N156" s="72" t="s">
        <v>1007</v>
      </c>
      <c r="O156" s="238"/>
      <c r="P156" s="238"/>
    </row>
    <row r="157" spans="1:16" ht="33">
      <c r="A157" s="71">
        <v>105</v>
      </c>
      <c r="B157" s="72" t="s">
        <v>812</v>
      </c>
      <c r="C157" s="72">
        <v>481</v>
      </c>
      <c r="D157" s="74" t="s">
        <v>1601</v>
      </c>
      <c r="E157" s="74" t="s">
        <v>459</v>
      </c>
      <c r="F157" s="72" t="s">
        <v>460</v>
      </c>
      <c r="G157" s="72" t="s">
        <v>1602</v>
      </c>
      <c r="H157" s="72" t="s">
        <v>1985</v>
      </c>
      <c r="I157" s="72" t="s">
        <v>98</v>
      </c>
      <c r="J157" s="138">
        <v>730</v>
      </c>
      <c r="K157" s="146">
        <v>15000</v>
      </c>
      <c r="L157" s="139">
        <f t="shared" si="2"/>
        <v>10950000</v>
      </c>
      <c r="M157" s="139" t="s">
        <v>2059</v>
      </c>
      <c r="N157" s="72" t="s">
        <v>956</v>
      </c>
      <c r="O157" s="238"/>
      <c r="P157" s="238"/>
    </row>
    <row r="158" spans="1:16" ht="49.5">
      <c r="A158" s="71">
        <v>106</v>
      </c>
      <c r="B158" s="72" t="s">
        <v>813</v>
      </c>
      <c r="C158" s="113">
        <v>481</v>
      </c>
      <c r="D158" s="74" t="s">
        <v>1603</v>
      </c>
      <c r="E158" s="73" t="s">
        <v>459</v>
      </c>
      <c r="F158" s="72" t="s">
        <v>460</v>
      </c>
      <c r="G158" s="72" t="s">
        <v>1604</v>
      </c>
      <c r="H158" s="72" t="s">
        <v>1605</v>
      </c>
      <c r="I158" s="72" t="s">
        <v>98</v>
      </c>
      <c r="J158" s="138">
        <v>442</v>
      </c>
      <c r="K158" s="146">
        <v>15000</v>
      </c>
      <c r="L158" s="139">
        <f t="shared" si="2"/>
        <v>6630000</v>
      </c>
      <c r="M158" s="139" t="s">
        <v>2061</v>
      </c>
      <c r="N158" s="72" t="s">
        <v>955</v>
      </c>
      <c r="O158" s="238"/>
      <c r="P158" s="238"/>
    </row>
    <row r="159" spans="1:16" ht="16.5">
      <c r="A159" s="81"/>
      <c r="B159" s="81"/>
      <c r="C159" s="82"/>
      <c r="D159" s="83" t="s">
        <v>1889</v>
      </c>
      <c r="E159" s="82"/>
      <c r="F159" s="82"/>
      <c r="G159" s="82"/>
      <c r="H159" s="82"/>
      <c r="I159" s="243"/>
      <c r="J159" s="244"/>
      <c r="K159" s="245"/>
      <c r="L159" s="139"/>
      <c r="M159" s="139"/>
      <c r="N159" s="243"/>
      <c r="O159" s="238"/>
      <c r="P159" s="238"/>
    </row>
    <row r="160" spans="1:16" ht="49.5">
      <c r="A160" s="71">
        <v>107</v>
      </c>
      <c r="B160" s="72" t="s">
        <v>607</v>
      </c>
      <c r="C160" s="113">
        <v>483</v>
      </c>
      <c r="D160" s="74" t="s">
        <v>1019</v>
      </c>
      <c r="E160" s="73" t="s">
        <v>132</v>
      </c>
      <c r="F160" s="72" t="s">
        <v>185</v>
      </c>
      <c r="G160" s="72" t="s">
        <v>1020</v>
      </c>
      <c r="H160" s="72" t="s">
        <v>1021</v>
      </c>
      <c r="I160" s="72" t="s">
        <v>98</v>
      </c>
      <c r="J160" s="138">
        <v>6750</v>
      </c>
      <c r="K160" s="146">
        <v>500</v>
      </c>
      <c r="L160" s="139">
        <f t="shared" si="2"/>
        <v>3375000</v>
      </c>
      <c r="M160" s="139" t="s">
        <v>2059</v>
      </c>
      <c r="N160" s="72" t="s">
        <v>986</v>
      </c>
      <c r="O160" s="238"/>
      <c r="P160" s="238"/>
    </row>
    <row r="161" spans="1:16" ht="33">
      <c r="A161" s="71">
        <v>108</v>
      </c>
      <c r="B161" s="72" t="s">
        <v>785</v>
      </c>
      <c r="C161" s="113">
        <v>487</v>
      </c>
      <c r="D161" s="74" t="s">
        <v>1525</v>
      </c>
      <c r="E161" s="73" t="s">
        <v>424</v>
      </c>
      <c r="F161" s="72" t="s">
        <v>125</v>
      </c>
      <c r="G161" s="72" t="s">
        <v>1526</v>
      </c>
      <c r="H161" s="72" t="s">
        <v>1527</v>
      </c>
      <c r="I161" s="72" t="s">
        <v>98</v>
      </c>
      <c r="J161" s="138">
        <v>273</v>
      </c>
      <c r="K161" s="146">
        <v>500</v>
      </c>
      <c r="L161" s="139">
        <f t="shared" si="2"/>
        <v>136500</v>
      </c>
      <c r="M161" s="139" t="s">
        <v>2059</v>
      </c>
      <c r="N161" s="72" t="s">
        <v>955</v>
      </c>
      <c r="O161" s="238"/>
      <c r="P161" s="238"/>
    </row>
    <row r="162" spans="1:16" ht="16.5">
      <c r="A162" s="81"/>
      <c r="B162" s="81"/>
      <c r="C162" s="82"/>
      <c r="D162" s="83" t="s">
        <v>1890</v>
      </c>
      <c r="E162" s="82"/>
      <c r="F162" s="82"/>
      <c r="G162" s="82"/>
      <c r="H162" s="82"/>
      <c r="I162" s="243"/>
      <c r="J162" s="244"/>
      <c r="K162" s="245"/>
      <c r="L162" s="139"/>
      <c r="M162" s="139"/>
      <c r="N162" s="243"/>
      <c r="O162" s="238"/>
      <c r="P162" s="238"/>
    </row>
    <row r="163" spans="1:16" ht="33">
      <c r="A163" s="71">
        <v>109</v>
      </c>
      <c r="B163" s="72" t="s">
        <v>608</v>
      </c>
      <c r="C163" s="113">
        <v>491</v>
      </c>
      <c r="D163" s="74" t="s">
        <v>1024</v>
      </c>
      <c r="E163" s="73" t="s">
        <v>135</v>
      </c>
      <c r="F163" s="72" t="s">
        <v>136</v>
      </c>
      <c r="G163" s="72" t="s">
        <v>1025</v>
      </c>
      <c r="H163" s="72" t="s">
        <v>1986</v>
      </c>
      <c r="I163" s="72" t="s">
        <v>98</v>
      </c>
      <c r="J163" s="138">
        <v>605</v>
      </c>
      <c r="K163" s="146">
        <v>10000</v>
      </c>
      <c r="L163" s="139">
        <f t="shared" si="2"/>
        <v>6050000</v>
      </c>
      <c r="M163" s="139" t="s">
        <v>2059</v>
      </c>
      <c r="N163" s="72" t="s">
        <v>956</v>
      </c>
      <c r="O163" s="238"/>
      <c r="P163" s="238"/>
    </row>
    <row r="164" spans="1:16" ht="33">
      <c r="A164" s="71">
        <v>110</v>
      </c>
      <c r="B164" s="72" t="s">
        <v>609</v>
      </c>
      <c r="C164" s="113">
        <v>491</v>
      </c>
      <c r="D164" s="74" t="s">
        <v>1027</v>
      </c>
      <c r="E164" s="73" t="s">
        <v>135</v>
      </c>
      <c r="F164" s="72" t="s">
        <v>117</v>
      </c>
      <c r="G164" s="72" t="s">
        <v>1025</v>
      </c>
      <c r="H164" s="72" t="s">
        <v>1987</v>
      </c>
      <c r="I164" s="72" t="s">
        <v>98</v>
      </c>
      <c r="J164" s="138">
        <v>1300</v>
      </c>
      <c r="K164" s="146">
        <v>16000</v>
      </c>
      <c r="L164" s="139">
        <f t="shared" si="2"/>
        <v>20800000</v>
      </c>
      <c r="M164" s="139" t="s">
        <v>2060</v>
      </c>
      <c r="N164" s="72" t="s">
        <v>956</v>
      </c>
      <c r="O164" s="238"/>
      <c r="P164" s="238"/>
    </row>
    <row r="165" spans="1:16" ht="33">
      <c r="A165" s="71">
        <v>111</v>
      </c>
      <c r="B165" s="72" t="s">
        <v>712</v>
      </c>
      <c r="C165" s="119">
        <v>512</v>
      </c>
      <c r="D165" s="74" t="s">
        <v>1323</v>
      </c>
      <c r="E165" s="80" t="s">
        <v>363</v>
      </c>
      <c r="F165" s="72" t="s">
        <v>99</v>
      </c>
      <c r="G165" s="72" t="s">
        <v>1324</v>
      </c>
      <c r="H165" s="72" t="s">
        <v>1325</v>
      </c>
      <c r="I165" s="72" t="s">
        <v>98</v>
      </c>
      <c r="J165" s="138">
        <v>1680</v>
      </c>
      <c r="K165" s="146">
        <v>8000</v>
      </c>
      <c r="L165" s="139">
        <f t="shared" si="2"/>
        <v>13440000</v>
      </c>
      <c r="M165" s="139" t="s">
        <v>2059</v>
      </c>
      <c r="N165" s="72" t="s">
        <v>1116</v>
      </c>
      <c r="O165" s="238"/>
      <c r="P165" s="238"/>
    </row>
    <row r="166" spans="1:16" ht="33">
      <c r="A166" s="71">
        <v>112</v>
      </c>
      <c r="B166" s="72" t="s">
        <v>713</v>
      </c>
      <c r="C166" s="117">
        <v>512</v>
      </c>
      <c r="D166" s="74" t="s">
        <v>1326</v>
      </c>
      <c r="E166" s="78" t="s">
        <v>363</v>
      </c>
      <c r="F166" s="72" t="s">
        <v>96</v>
      </c>
      <c r="G166" s="72" t="s">
        <v>1061</v>
      </c>
      <c r="H166" s="72" t="s">
        <v>1327</v>
      </c>
      <c r="I166" s="72" t="s">
        <v>98</v>
      </c>
      <c r="J166" s="138">
        <v>3150</v>
      </c>
      <c r="K166" s="146">
        <v>4000</v>
      </c>
      <c r="L166" s="139">
        <f t="shared" si="2"/>
        <v>12600000</v>
      </c>
      <c r="M166" s="139" t="s">
        <v>2060</v>
      </c>
      <c r="N166" s="72" t="s">
        <v>1062</v>
      </c>
      <c r="O166" s="238"/>
      <c r="P166" s="238"/>
    </row>
    <row r="167" spans="1:16" ht="33">
      <c r="A167" s="71">
        <v>113</v>
      </c>
      <c r="B167" s="72" t="s">
        <v>731</v>
      </c>
      <c r="C167" s="113">
        <v>514</v>
      </c>
      <c r="D167" s="74" t="s">
        <v>1374</v>
      </c>
      <c r="E167" s="73" t="s">
        <v>379</v>
      </c>
      <c r="F167" s="72" t="s">
        <v>138</v>
      </c>
      <c r="G167" s="72" t="s">
        <v>1375</v>
      </c>
      <c r="H167" s="72" t="s">
        <v>1376</v>
      </c>
      <c r="I167" s="72" t="s">
        <v>98</v>
      </c>
      <c r="J167" s="138">
        <v>1780</v>
      </c>
      <c r="K167" s="146">
        <v>8000</v>
      </c>
      <c r="L167" s="139">
        <f t="shared" si="2"/>
        <v>14240000</v>
      </c>
      <c r="M167" s="139" t="s">
        <v>2059</v>
      </c>
      <c r="N167" s="72" t="s">
        <v>979</v>
      </c>
      <c r="O167" s="238"/>
      <c r="P167" s="238"/>
    </row>
    <row r="168" spans="1:16" ht="49.5">
      <c r="A168" s="71">
        <v>114</v>
      </c>
      <c r="B168" s="72" t="s">
        <v>732</v>
      </c>
      <c r="C168" s="113">
        <v>514</v>
      </c>
      <c r="D168" s="74" t="s">
        <v>1377</v>
      </c>
      <c r="E168" s="73" t="s">
        <v>379</v>
      </c>
      <c r="F168" s="72" t="s">
        <v>138</v>
      </c>
      <c r="G168" s="72" t="s">
        <v>988</v>
      </c>
      <c r="H168" s="72" t="s">
        <v>1378</v>
      </c>
      <c r="I168" s="72" t="s">
        <v>98</v>
      </c>
      <c r="J168" s="138">
        <v>693</v>
      </c>
      <c r="K168" s="146">
        <v>25000</v>
      </c>
      <c r="L168" s="139">
        <f t="shared" si="2"/>
        <v>17325000</v>
      </c>
      <c r="M168" s="139" t="s">
        <v>2059</v>
      </c>
      <c r="N168" s="72" t="s">
        <v>998</v>
      </c>
      <c r="O168" s="238"/>
      <c r="P168" s="238"/>
    </row>
    <row r="169" spans="1:16" ht="33">
      <c r="A169" s="71">
        <v>115</v>
      </c>
      <c r="B169" s="72" t="s">
        <v>747</v>
      </c>
      <c r="C169" s="113">
        <v>519</v>
      </c>
      <c r="D169" s="74" t="s">
        <v>1418</v>
      </c>
      <c r="E169" s="73" t="s">
        <v>394</v>
      </c>
      <c r="F169" s="72" t="s">
        <v>115</v>
      </c>
      <c r="G169" s="72" t="s">
        <v>1419</v>
      </c>
      <c r="H169" s="72" t="s">
        <v>1420</v>
      </c>
      <c r="I169" s="72" t="s">
        <v>98</v>
      </c>
      <c r="J169" s="138">
        <v>499</v>
      </c>
      <c r="K169" s="146">
        <v>5000</v>
      </c>
      <c r="L169" s="139">
        <f t="shared" si="2"/>
        <v>2495000</v>
      </c>
      <c r="M169" s="139" t="s">
        <v>2059</v>
      </c>
      <c r="N169" s="72" t="s">
        <v>1075</v>
      </c>
      <c r="O169" s="238"/>
      <c r="P169" s="238"/>
    </row>
    <row r="170" spans="1:16" ht="33">
      <c r="A170" s="71">
        <v>116</v>
      </c>
      <c r="B170" s="84" t="s">
        <v>837</v>
      </c>
      <c r="C170" s="240">
        <v>519</v>
      </c>
      <c r="D170" s="241" t="s">
        <v>1686</v>
      </c>
      <c r="E170" s="241" t="s">
        <v>348</v>
      </c>
      <c r="F170" s="240" t="s">
        <v>117</v>
      </c>
      <c r="G170" s="240" t="s">
        <v>1665</v>
      </c>
      <c r="H170" s="240" t="s">
        <v>1687</v>
      </c>
      <c r="I170" s="240" t="s">
        <v>98</v>
      </c>
      <c r="J170" s="242">
        <v>2253</v>
      </c>
      <c r="K170" s="147">
        <v>200</v>
      </c>
      <c r="L170" s="139">
        <f t="shared" si="2"/>
        <v>450600</v>
      </c>
      <c r="M170" s="139" t="s">
        <v>2059</v>
      </c>
      <c r="N170" s="240" t="s">
        <v>1650</v>
      </c>
      <c r="O170" s="238"/>
      <c r="P170" s="238"/>
    </row>
    <row r="171" spans="1:16" ht="33">
      <c r="A171" s="71">
        <v>117</v>
      </c>
      <c r="B171" s="72" t="s">
        <v>765</v>
      </c>
      <c r="C171" s="113">
        <v>520</v>
      </c>
      <c r="D171" s="74" t="s">
        <v>1471</v>
      </c>
      <c r="E171" s="73" t="s">
        <v>409</v>
      </c>
      <c r="F171" s="72" t="s">
        <v>1472</v>
      </c>
      <c r="G171" s="72" t="s">
        <v>1061</v>
      </c>
      <c r="H171" s="72" t="s">
        <v>1473</v>
      </c>
      <c r="I171" s="72" t="s">
        <v>98</v>
      </c>
      <c r="J171" s="138">
        <v>1700</v>
      </c>
      <c r="K171" s="146">
        <v>16000</v>
      </c>
      <c r="L171" s="139">
        <f t="shared" si="2"/>
        <v>27200000</v>
      </c>
      <c r="M171" s="139" t="s">
        <v>2059</v>
      </c>
      <c r="N171" s="72" t="s">
        <v>1062</v>
      </c>
      <c r="O171" s="238"/>
      <c r="P171" s="238"/>
    </row>
    <row r="172" spans="1:16" ht="33">
      <c r="A172" s="71">
        <v>118</v>
      </c>
      <c r="B172" s="84" t="s">
        <v>838</v>
      </c>
      <c r="C172" s="240">
        <v>520</v>
      </c>
      <c r="D172" s="241" t="s">
        <v>1467</v>
      </c>
      <c r="E172" s="241" t="s">
        <v>1688</v>
      </c>
      <c r="F172" s="240" t="s">
        <v>1468</v>
      </c>
      <c r="G172" s="240" t="s">
        <v>1469</v>
      </c>
      <c r="H172" s="240" t="s">
        <v>1470</v>
      </c>
      <c r="I172" s="240" t="s">
        <v>98</v>
      </c>
      <c r="J172" s="242">
        <v>5650</v>
      </c>
      <c r="K172" s="147">
        <v>4000</v>
      </c>
      <c r="L172" s="139">
        <f t="shared" si="2"/>
        <v>22600000</v>
      </c>
      <c r="M172" s="139" t="s">
        <v>2059</v>
      </c>
      <c r="N172" s="240" t="s">
        <v>1650</v>
      </c>
      <c r="O172" s="238"/>
      <c r="P172" s="238"/>
    </row>
    <row r="173" spans="1:16" ht="16.5">
      <c r="A173" s="81"/>
      <c r="B173" s="81"/>
      <c r="C173" s="82"/>
      <c r="D173" s="83" t="s">
        <v>1891</v>
      </c>
      <c r="E173" s="82"/>
      <c r="F173" s="82"/>
      <c r="G173" s="82"/>
      <c r="H173" s="82"/>
      <c r="I173" s="243"/>
      <c r="J173" s="244"/>
      <c r="K173" s="245"/>
      <c r="L173" s="139"/>
      <c r="M173" s="139"/>
      <c r="N173" s="243"/>
      <c r="O173" s="238"/>
      <c r="P173" s="238"/>
    </row>
    <row r="174" spans="1:16" ht="33">
      <c r="A174" s="71">
        <v>119</v>
      </c>
      <c r="B174" s="72" t="s">
        <v>698</v>
      </c>
      <c r="C174" s="113">
        <v>530</v>
      </c>
      <c r="D174" s="74" t="s">
        <v>1644</v>
      </c>
      <c r="E174" s="73" t="s">
        <v>252</v>
      </c>
      <c r="F174" s="74" t="s">
        <v>1645</v>
      </c>
      <c r="G174" s="74" t="s">
        <v>1646</v>
      </c>
      <c r="H174" s="74" t="s">
        <v>1988</v>
      </c>
      <c r="I174" s="74" t="s">
        <v>98</v>
      </c>
      <c r="J174" s="138">
        <v>855</v>
      </c>
      <c r="K174" s="146">
        <v>200</v>
      </c>
      <c r="L174" s="139">
        <f t="shared" si="2"/>
        <v>171000</v>
      </c>
      <c r="M174" s="139" t="s">
        <v>2059</v>
      </c>
      <c r="N174" s="74" t="s">
        <v>955</v>
      </c>
      <c r="O174" s="238"/>
      <c r="P174" s="238"/>
    </row>
    <row r="175" spans="1:16" ht="16.5">
      <c r="A175" s="81"/>
      <c r="B175" s="81"/>
      <c r="C175" s="82"/>
      <c r="D175" s="83" t="s">
        <v>1892</v>
      </c>
      <c r="E175" s="82"/>
      <c r="F175" s="82"/>
      <c r="G175" s="82"/>
      <c r="H175" s="82"/>
      <c r="I175" s="243"/>
      <c r="J175" s="244"/>
      <c r="K175" s="245"/>
      <c r="L175" s="139"/>
      <c r="M175" s="139"/>
      <c r="N175" s="243"/>
      <c r="O175" s="238"/>
      <c r="P175" s="238"/>
    </row>
    <row r="176" spans="1:16" ht="33">
      <c r="A176" s="71">
        <v>120</v>
      </c>
      <c r="B176" s="72" t="s">
        <v>668</v>
      </c>
      <c r="C176" s="113">
        <v>532</v>
      </c>
      <c r="D176" s="74" t="s">
        <v>1201</v>
      </c>
      <c r="E176" s="73" t="s">
        <v>217</v>
      </c>
      <c r="F176" s="72" t="s">
        <v>218</v>
      </c>
      <c r="G176" s="72" t="s">
        <v>1202</v>
      </c>
      <c r="H176" s="72" t="s">
        <v>1203</v>
      </c>
      <c r="I176" s="72" t="s">
        <v>98</v>
      </c>
      <c r="J176" s="138">
        <v>714</v>
      </c>
      <c r="K176" s="146">
        <v>500</v>
      </c>
      <c r="L176" s="139">
        <f t="shared" si="2"/>
        <v>357000</v>
      </c>
      <c r="M176" s="139" t="s">
        <v>2059</v>
      </c>
      <c r="N176" s="72" t="s">
        <v>1009</v>
      </c>
      <c r="O176" s="238"/>
      <c r="P176" s="238"/>
    </row>
    <row r="177" spans="1:16" ht="33">
      <c r="A177" s="71">
        <v>121</v>
      </c>
      <c r="B177" s="72" t="s">
        <v>672</v>
      </c>
      <c r="C177" s="113">
        <v>534</v>
      </c>
      <c r="D177" s="74" t="s">
        <v>1211</v>
      </c>
      <c r="E177" s="73" t="s">
        <v>223</v>
      </c>
      <c r="F177" s="72" t="s">
        <v>224</v>
      </c>
      <c r="G177" s="72" t="s">
        <v>112</v>
      </c>
      <c r="H177" s="72" t="s">
        <v>1212</v>
      </c>
      <c r="I177" s="72" t="s">
        <v>103</v>
      </c>
      <c r="J177" s="138">
        <v>21000</v>
      </c>
      <c r="K177" s="146">
        <v>200</v>
      </c>
      <c r="L177" s="139">
        <f t="shared" si="2"/>
        <v>4200000</v>
      </c>
      <c r="M177" s="139" t="s">
        <v>2059</v>
      </c>
      <c r="N177" s="72" t="s">
        <v>958</v>
      </c>
      <c r="O177" s="238"/>
      <c r="P177" s="238"/>
    </row>
    <row r="178" spans="1:16" ht="16.5">
      <c r="A178" s="81"/>
      <c r="B178" s="81"/>
      <c r="C178" s="82"/>
      <c r="D178" s="83" t="s">
        <v>1893</v>
      </c>
      <c r="E178" s="82"/>
      <c r="F178" s="82"/>
      <c r="G178" s="82"/>
      <c r="H178" s="82"/>
      <c r="I178" s="243"/>
      <c r="J178" s="244"/>
      <c r="K178" s="245"/>
      <c r="L178" s="139"/>
      <c r="M178" s="139"/>
      <c r="N178" s="243"/>
      <c r="O178" s="238"/>
      <c r="P178" s="238"/>
    </row>
    <row r="179" spans="1:16" ht="33">
      <c r="A179" s="71">
        <v>122</v>
      </c>
      <c r="B179" s="72" t="s">
        <v>595</v>
      </c>
      <c r="C179" s="113">
        <v>538</v>
      </c>
      <c r="D179" s="74" t="s">
        <v>968</v>
      </c>
      <c r="E179" s="73" t="s">
        <v>105</v>
      </c>
      <c r="F179" s="72" t="s">
        <v>106</v>
      </c>
      <c r="G179" s="72" t="s">
        <v>969</v>
      </c>
      <c r="H179" s="72" t="s">
        <v>970</v>
      </c>
      <c r="I179" s="72" t="s">
        <v>98</v>
      </c>
      <c r="J179" s="138">
        <v>96.6</v>
      </c>
      <c r="K179" s="146">
        <v>5000</v>
      </c>
      <c r="L179" s="139">
        <f t="shared" si="2"/>
        <v>483000</v>
      </c>
      <c r="M179" s="139" t="s">
        <v>2059</v>
      </c>
      <c r="N179" s="72" t="s">
        <v>971</v>
      </c>
      <c r="O179" s="238"/>
      <c r="P179" s="238"/>
    </row>
    <row r="180" spans="1:16" ht="16.5">
      <c r="A180" s="81"/>
      <c r="B180" s="81"/>
      <c r="C180" s="91"/>
      <c r="D180" s="83" t="s">
        <v>1894</v>
      </c>
      <c r="E180" s="91"/>
      <c r="F180" s="91"/>
      <c r="G180" s="91"/>
      <c r="H180" s="91"/>
      <c r="I180" s="243"/>
      <c r="J180" s="244"/>
      <c r="K180" s="245"/>
      <c r="L180" s="139"/>
      <c r="M180" s="139"/>
      <c r="N180" s="243"/>
      <c r="O180" s="238"/>
      <c r="P180" s="238"/>
    </row>
    <row r="181" spans="1:16" ht="33">
      <c r="A181" s="71">
        <v>123</v>
      </c>
      <c r="B181" s="72" t="s">
        <v>790</v>
      </c>
      <c r="C181" s="117">
        <v>558</v>
      </c>
      <c r="D181" s="74" t="s">
        <v>1538</v>
      </c>
      <c r="E181" s="78" t="s">
        <v>432</v>
      </c>
      <c r="F181" s="72" t="s">
        <v>117</v>
      </c>
      <c r="G181" s="72" t="s">
        <v>1291</v>
      </c>
      <c r="H181" s="72" t="s">
        <v>1947</v>
      </c>
      <c r="I181" s="72" t="s">
        <v>98</v>
      </c>
      <c r="J181" s="138">
        <v>1690</v>
      </c>
      <c r="K181" s="146">
        <v>2000</v>
      </c>
      <c r="L181" s="139">
        <f t="shared" si="2"/>
        <v>3380000</v>
      </c>
      <c r="M181" s="139" t="s">
        <v>2059</v>
      </c>
      <c r="N181" s="72" t="s">
        <v>1164</v>
      </c>
      <c r="O181" s="238"/>
      <c r="P181" s="238"/>
    </row>
    <row r="182" spans="1:16" ht="16.5">
      <c r="A182" s="81"/>
      <c r="B182" s="81"/>
      <c r="C182" s="82"/>
      <c r="D182" s="83" t="s">
        <v>1895</v>
      </c>
      <c r="E182" s="82"/>
      <c r="F182" s="82"/>
      <c r="G182" s="82"/>
      <c r="H182" s="82"/>
      <c r="I182" s="243"/>
      <c r="J182" s="244"/>
      <c r="K182" s="245"/>
      <c r="L182" s="139"/>
      <c r="M182" s="139"/>
      <c r="N182" s="243"/>
      <c r="O182" s="238"/>
      <c r="P182" s="238"/>
    </row>
    <row r="183" spans="1:16" ht="33">
      <c r="A183" s="84">
        <v>124</v>
      </c>
      <c r="B183" s="84" t="s">
        <v>827</v>
      </c>
      <c r="C183" s="240">
        <v>561</v>
      </c>
      <c r="D183" s="241" t="s">
        <v>72</v>
      </c>
      <c r="E183" s="241" t="s">
        <v>72</v>
      </c>
      <c r="F183" s="240" t="s">
        <v>73</v>
      </c>
      <c r="G183" s="240" t="s">
        <v>1663</v>
      </c>
      <c r="H183" s="240" t="s">
        <v>1661</v>
      </c>
      <c r="I183" s="240" t="s">
        <v>103</v>
      </c>
      <c r="J183" s="242">
        <v>112000</v>
      </c>
      <c r="K183" s="147">
        <v>400</v>
      </c>
      <c r="L183" s="139">
        <f t="shared" si="2"/>
        <v>44800000</v>
      </c>
      <c r="M183" s="139" t="s">
        <v>2059</v>
      </c>
      <c r="N183" s="240" t="s">
        <v>1662</v>
      </c>
      <c r="O183" s="238"/>
      <c r="P183" s="238"/>
    </row>
    <row r="184" spans="1:16" ht="33">
      <c r="A184" s="71">
        <v>125</v>
      </c>
      <c r="B184" s="72" t="s">
        <v>652</v>
      </c>
      <c r="C184" s="113">
        <v>563</v>
      </c>
      <c r="D184" s="74" t="s">
        <v>1162</v>
      </c>
      <c r="E184" s="73" t="s">
        <v>196</v>
      </c>
      <c r="F184" s="72" t="s">
        <v>102</v>
      </c>
      <c r="G184" s="72" t="s">
        <v>1121</v>
      </c>
      <c r="H184" s="72" t="s">
        <v>1163</v>
      </c>
      <c r="I184" s="72" t="s">
        <v>98</v>
      </c>
      <c r="J184" s="138">
        <v>8799</v>
      </c>
      <c r="K184" s="146">
        <v>2000</v>
      </c>
      <c r="L184" s="139">
        <f t="shared" si="2"/>
        <v>17598000</v>
      </c>
      <c r="M184" s="139" t="s">
        <v>2059</v>
      </c>
      <c r="N184" s="72" t="s">
        <v>1075</v>
      </c>
      <c r="O184" s="238"/>
      <c r="P184" s="238"/>
    </row>
    <row r="185" spans="1:16" ht="66">
      <c r="A185" s="84">
        <v>126</v>
      </c>
      <c r="B185" s="72" t="s">
        <v>703</v>
      </c>
      <c r="C185" s="113">
        <v>567</v>
      </c>
      <c r="D185" s="74" t="s">
        <v>1303</v>
      </c>
      <c r="E185" s="73" t="s">
        <v>587</v>
      </c>
      <c r="F185" s="72" t="s">
        <v>351</v>
      </c>
      <c r="G185" s="72" t="s">
        <v>1304</v>
      </c>
      <c r="H185" s="72" t="s">
        <v>1305</v>
      </c>
      <c r="I185" s="72" t="s">
        <v>103</v>
      </c>
      <c r="J185" s="138">
        <v>1890</v>
      </c>
      <c r="K185" s="146">
        <v>50</v>
      </c>
      <c r="L185" s="139">
        <f t="shared" si="2"/>
        <v>94500</v>
      </c>
      <c r="M185" s="139" t="s">
        <v>2059</v>
      </c>
      <c r="N185" s="72" t="s">
        <v>977</v>
      </c>
      <c r="O185" s="238"/>
      <c r="P185" s="238"/>
    </row>
    <row r="186" spans="1:16" ht="33">
      <c r="A186" s="71">
        <v>127</v>
      </c>
      <c r="B186" s="72" t="s">
        <v>771</v>
      </c>
      <c r="C186" s="113">
        <v>576</v>
      </c>
      <c r="D186" s="74" t="s">
        <v>414</v>
      </c>
      <c r="E186" s="73" t="s">
        <v>414</v>
      </c>
      <c r="F186" s="72" t="s">
        <v>229</v>
      </c>
      <c r="G186" s="72" t="s">
        <v>1487</v>
      </c>
      <c r="H186" s="72" t="s">
        <v>1989</v>
      </c>
      <c r="I186" s="72" t="s">
        <v>98</v>
      </c>
      <c r="J186" s="138">
        <v>202</v>
      </c>
      <c r="K186" s="146">
        <v>20000</v>
      </c>
      <c r="L186" s="139">
        <f t="shared" si="2"/>
        <v>4040000</v>
      </c>
      <c r="M186" s="139" t="s">
        <v>2059</v>
      </c>
      <c r="N186" s="72" t="s">
        <v>956</v>
      </c>
      <c r="O186" s="238"/>
      <c r="P186" s="238"/>
    </row>
    <row r="187" spans="1:16" ht="33">
      <c r="A187" s="84">
        <v>128</v>
      </c>
      <c r="B187" s="72" t="s">
        <v>772</v>
      </c>
      <c r="C187" s="113">
        <v>576</v>
      </c>
      <c r="D187" s="74" t="s">
        <v>1488</v>
      </c>
      <c r="E187" s="73" t="s">
        <v>414</v>
      </c>
      <c r="F187" s="72" t="s">
        <v>1489</v>
      </c>
      <c r="G187" s="72" t="s">
        <v>1490</v>
      </c>
      <c r="H187" s="72" t="s">
        <v>1491</v>
      </c>
      <c r="I187" s="72" t="s">
        <v>103</v>
      </c>
      <c r="J187" s="138">
        <v>9450</v>
      </c>
      <c r="K187" s="146">
        <v>15000</v>
      </c>
      <c r="L187" s="139">
        <f t="shared" si="2"/>
        <v>141750000</v>
      </c>
      <c r="M187" s="139" t="s">
        <v>2059</v>
      </c>
      <c r="N187" s="72" t="s">
        <v>956</v>
      </c>
      <c r="O187" s="238"/>
      <c r="P187" s="238"/>
    </row>
    <row r="188" spans="1:16" ht="33">
      <c r="A188" s="71">
        <v>129</v>
      </c>
      <c r="B188" s="72" t="s">
        <v>773</v>
      </c>
      <c r="C188" s="113">
        <v>576</v>
      </c>
      <c r="D188" s="74" t="s">
        <v>1492</v>
      </c>
      <c r="E188" s="73" t="s">
        <v>414</v>
      </c>
      <c r="F188" s="72" t="s">
        <v>179</v>
      </c>
      <c r="G188" s="72" t="s">
        <v>1493</v>
      </c>
      <c r="H188" s="72" t="s">
        <v>1990</v>
      </c>
      <c r="I188" s="72" t="s">
        <v>103</v>
      </c>
      <c r="J188" s="138">
        <v>4515</v>
      </c>
      <c r="K188" s="146">
        <v>4000</v>
      </c>
      <c r="L188" s="139">
        <f t="shared" si="2"/>
        <v>18060000</v>
      </c>
      <c r="M188" s="139" t="s">
        <v>2060</v>
      </c>
      <c r="N188" s="72" t="s">
        <v>1015</v>
      </c>
      <c r="O188" s="238"/>
      <c r="P188" s="238"/>
    </row>
    <row r="189" spans="1:16" ht="33">
      <c r="A189" s="84">
        <v>130</v>
      </c>
      <c r="B189" s="72" t="s">
        <v>775</v>
      </c>
      <c r="C189" s="126">
        <v>576</v>
      </c>
      <c r="D189" s="74" t="s">
        <v>1494</v>
      </c>
      <c r="E189" s="92" t="s">
        <v>414</v>
      </c>
      <c r="F189" s="72" t="s">
        <v>415</v>
      </c>
      <c r="G189" s="72" t="s">
        <v>1499</v>
      </c>
      <c r="H189" s="72" t="s">
        <v>1500</v>
      </c>
      <c r="I189" s="72" t="s">
        <v>448</v>
      </c>
      <c r="J189" s="138">
        <v>86000</v>
      </c>
      <c r="K189" s="146">
        <v>500</v>
      </c>
      <c r="L189" s="139">
        <f t="shared" si="2"/>
        <v>43000000</v>
      </c>
      <c r="M189" s="139" t="s">
        <v>2060</v>
      </c>
      <c r="N189" s="72" t="s">
        <v>1076</v>
      </c>
      <c r="O189" s="238"/>
      <c r="P189" s="238"/>
    </row>
    <row r="190" spans="1:16" ht="33">
      <c r="A190" s="71">
        <v>131</v>
      </c>
      <c r="B190" s="72" t="s">
        <v>776</v>
      </c>
      <c r="C190" s="113">
        <v>576</v>
      </c>
      <c r="D190" s="74" t="s">
        <v>1501</v>
      </c>
      <c r="E190" s="73" t="s">
        <v>414</v>
      </c>
      <c r="F190" s="72" t="s">
        <v>415</v>
      </c>
      <c r="G190" s="72" t="s">
        <v>1502</v>
      </c>
      <c r="H190" s="72" t="s">
        <v>1503</v>
      </c>
      <c r="I190" s="72" t="s">
        <v>448</v>
      </c>
      <c r="J190" s="138">
        <v>41370</v>
      </c>
      <c r="K190" s="146">
        <v>1000</v>
      </c>
      <c r="L190" s="139">
        <f t="shared" si="2"/>
        <v>41370000</v>
      </c>
      <c r="M190" s="139" t="s">
        <v>2059</v>
      </c>
      <c r="N190" s="72" t="s">
        <v>1048</v>
      </c>
      <c r="O190" s="238"/>
      <c r="P190" s="238"/>
    </row>
    <row r="191" spans="1:16" ht="33">
      <c r="A191" s="84">
        <v>132</v>
      </c>
      <c r="B191" s="72" t="s">
        <v>774</v>
      </c>
      <c r="C191" s="127">
        <v>576</v>
      </c>
      <c r="D191" s="74" t="s">
        <v>1495</v>
      </c>
      <c r="E191" s="93" t="s">
        <v>167</v>
      </c>
      <c r="F191" s="72" t="s">
        <v>1496</v>
      </c>
      <c r="G191" s="72" t="s">
        <v>1497</v>
      </c>
      <c r="H191" s="72" t="s">
        <v>1498</v>
      </c>
      <c r="I191" s="72" t="s">
        <v>1236</v>
      </c>
      <c r="J191" s="138">
        <v>28980</v>
      </c>
      <c r="K191" s="146">
        <v>1500</v>
      </c>
      <c r="L191" s="139">
        <f t="shared" si="2"/>
        <v>43470000</v>
      </c>
      <c r="M191" s="139" t="s">
        <v>2061</v>
      </c>
      <c r="N191" s="72" t="s">
        <v>1067</v>
      </c>
      <c r="O191" s="238"/>
      <c r="P191" s="238"/>
    </row>
    <row r="192" spans="1:16" ht="33">
      <c r="A192" s="71">
        <v>133</v>
      </c>
      <c r="B192" s="72" t="s">
        <v>814</v>
      </c>
      <c r="C192" s="113">
        <v>580</v>
      </c>
      <c r="D192" s="74" t="s">
        <v>1606</v>
      </c>
      <c r="E192" s="73" t="s">
        <v>461</v>
      </c>
      <c r="F192" s="72" t="s">
        <v>117</v>
      </c>
      <c r="G192" s="72" t="s">
        <v>1607</v>
      </c>
      <c r="H192" s="72" t="s">
        <v>1608</v>
      </c>
      <c r="I192" s="72" t="s">
        <v>98</v>
      </c>
      <c r="J192" s="138">
        <v>1150</v>
      </c>
      <c r="K192" s="146">
        <v>8000</v>
      </c>
      <c r="L192" s="139">
        <f t="shared" si="2"/>
        <v>9200000</v>
      </c>
      <c r="M192" s="139" t="s">
        <v>2059</v>
      </c>
      <c r="N192" s="72" t="s">
        <v>1044</v>
      </c>
      <c r="O192" s="238"/>
      <c r="P192" s="238"/>
    </row>
    <row r="193" spans="1:16" ht="16.5">
      <c r="A193" s="81"/>
      <c r="B193" s="81"/>
      <c r="C193" s="82"/>
      <c r="D193" s="83" t="s">
        <v>1896</v>
      </c>
      <c r="E193" s="82"/>
      <c r="F193" s="82"/>
      <c r="G193" s="82"/>
      <c r="H193" s="82"/>
      <c r="I193" s="243"/>
      <c r="J193" s="244"/>
      <c r="K193" s="245"/>
      <c r="L193" s="139"/>
      <c r="M193" s="139"/>
      <c r="N193" s="243"/>
      <c r="O193" s="238"/>
      <c r="P193" s="238"/>
    </row>
    <row r="194" spans="1:16" ht="49.5">
      <c r="A194" s="71">
        <v>134</v>
      </c>
      <c r="B194" s="72" t="s">
        <v>662</v>
      </c>
      <c r="C194" s="113">
        <v>603</v>
      </c>
      <c r="D194" s="74" t="s">
        <v>1186</v>
      </c>
      <c r="E194" s="73" t="s">
        <v>211</v>
      </c>
      <c r="F194" s="72" t="s">
        <v>1187</v>
      </c>
      <c r="G194" s="72" t="s">
        <v>1188</v>
      </c>
      <c r="H194" s="72" t="s">
        <v>1189</v>
      </c>
      <c r="I194" s="72" t="s">
        <v>154</v>
      </c>
      <c r="J194" s="138">
        <v>97000</v>
      </c>
      <c r="K194" s="146">
        <v>250</v>
      </c>
      <c r="L194" s="139">
        <f t="shared" si="2"/>
        <v>24250000</v>
      </c>
      <c r="M194" s="139" t="s">
        <v>2059</v>
      </c>
      <c r="N194" s="72" t="s">
        <v>1120</v>
      </c>
      <c r="O194" s="238"/>
      <c r="P194" s="238"/>
    </row>
    <row r="195" spans="1:16" ht="16.5">
      <c r="A195" s="81"/>
      <c r="B195" s="81"/>
      <c r="C195" s="82"/>
      <c r="D195" s="83" t="s">
        <v>1897</v>
      </c>
      <c r="E195" s="82"/>
      <c r="F195" s="82"/>
      <c r="G195" s="82"/>
      <c r="H195" s="82"/>
      <c r="I195" s="243"/>
      <c r="J195" s="244"/>
      <c r="K195" s="245"/>
      <c r="L195" s="139"/>
      <c r="M195" s="139"/>
      <c r="N195" s="243"/>
      <c r="O195" s="238"/>
      <c r="P195" s="238"/>
    </row>
    <row r="196" spans="1:16" ht="16.5">
      <c r="A196" s="81"/>
      <c r="B196" s="81"/>
      <c r="C196" s="82"/>
      <c r="D196" s="83" t="s">
        <v>1898</v>
      </c>
      <c r="E196" s="82"/>
      <c r="F196" s="82"/>
      <c r="G196" s="82"/>
      <c r="H196" s="82"/>
      <c r="I196" s="243"/>
      <c r="J196" s="244"/>
      <c r="K196" s="245"/>
      <c r="L196" s="139"/>
      <c r="M196" s="139"/>
      <c r="N196" s="243"/>
      <c r="O196" s="238"/>
      <c r="P196" s="238"/>
    </row>
    <row r="197" spans="1:16" ht="16.5">
      <c r="A197" s="81"/>
      <c r="B197" s="81"/>
      <c r="C197" s="82"/>
      <c r="D197" s="83" t="s">
        <v>1899</v>
      </c>
      <c r="E197" s="82"/>
      <c r="F197" s="82"/>
      <c r="G197" s="82"/>
      <c r="H197" s="82"/>
      <c r="I197" s="243"/>
      <c r="J197" s="244"/>
      <c r="K197" s="245"/>
      <c r="L197" s="139"/>
      <c r="M197" s="139"/>
      <c r="N197" s="243"/>
      <c r="O197" s="238"/>
      <c r="P197" s="238"/>
    </row>
    <row r="198" spans="1:16" ht="16.5">
      <c r="A198" s="81"/>
      <c r="B198" s="81"/>
      <c r="C198" s="82"/>
      <c r="D198" s="83" t="s">
        <v>1900</v>
      </c>
      <c r="E198" s="82"/>
      <c r="F198" s="82"/>
      <c r="G198" s="82"/>
      <c r="H198" s="82"/>
      <c r="I198" s="243"/>
      <c r="J198" s="244"/>
      <c r="K198" s="245"/>
      <c r="L198" s="139"/>
      <c r="M198" s="139"/>
      <c r="N198" s="243"/>
      <c r="O198" s="238"/>
      <c r="P198" s="238"/>
    </row>
    <row r="199" spans="1:16" ht="16.5">
      <c r="A199" s="81"/>
      <c r="B199" s="81"/>
      <c r="C199" s="82"/>
      <c r="D199" s="83" t="s">
        <v>1901</v>
      </c>
      <c r="E199" s="82"/>
      <c r="F199" s="82"/>
      <c r="G199" s="82"/>
      <c r="H199" s="82"/>
      <c r="I199" s="243"/>
      <c r="J199" s="244"/>
      <c r="K199" s="245"/>
      <c r="L199" s="139"/>
      <c r="M199" s="139"/>
      <c r="N199" s="243"/>
      <c r="O199" s="238"/>
      <c r="P199" s="238"/>
    </row>
    <row r="200" spans="1:16" ht="33">
      <c r="A200" s="71">
        <v>135</v>
      </c>
      <c r="B200" s="72" t="s">
        <v>780</v>
      </c>
      <c r="C200" s="113">
        <v>656</v>
      </c>
      <c r="D200" s="74" t="s">
        <v>1513</v>
      </c>
      <c r="E200" s="73" t="s">
        <v>420</v>
      </c>
      <c r="F200" s="72" t="s">
        <v>421</v>
      </c>
      <c r="G200" s="72" t="s">
        <v>1514</v>
      </c>
      <c r="H200" s="72" t="s">
        <v>1991</v>
      </c>
      <c r="I200" s="72" t="s">
        <v>128</v>
      </c>
      <c r="J200" s="138">
        <v>10199.9</v>
      </c>
      <c r="K200" s="146">
        <v>1000</v>
      </c>
      <c r="L200" s="139">
        <f t="shared" si="2"/>
        <v>10199900</v>
      </c>
      <c r="M200" s="139" t="s">
        <v>2059</v>
      </c>
      <c r="N200" s="72" t="s">
        <v>956</v>
      </c>
      <c r="O200" s="238"/>
      <c r="P200" s="238"/>
    </row>
    <row r="201" spans="1:16" ht="16.5">
      <c r="A201" s="81"/>
      <c r="B201" s="81"/>
      <c r="C201" s="82"/>
      <c r="D201" s="83" t="s">
        <v>1902</v>
      </c>
      <c r="E201" s="82"/>
      <c r="F201" s="82"/>
      <c r="G201" s="82"/>
      <c r="H201" s="82"/>
      <c r="I201" s="243"/>
      <c r="J201" s="244"/>
      <c r="K201" s="245"/>
      <c r="L201" s="139"/>
      <c r="M201" s="139"/>
      <c r="N201" s="243"/>
      <c r="O201" s="238"/>
      <c r="P201" s="238"/>
    </row>
    <row r="202" spans="1:16" ht="33">
      <c r="A202" s="71">
        <v>136</v>
      </c>
      <c r="B202" s="72" t="s">
        <v>686</v>
      </c>
      <c r="C202" s="113">
        <v>659</v>
      </c>
      <c r="D202" s="74" t="s">
        <v>1255</v>
      </c>
      <c r="E202" s="73" t="s">
        <v>236</v>
      </c>
      <c r="F202" s="72" t="s">
        <v>1256</v>
      </c>
      <c r="G202" s="72" t="s">
        <v>1257</v>
      </c>
      <c r="H202" s="72" t="s">
        <v>1992</v>
      </c>
      <c r="I202" s="72" t="s">
        <v>103</v>
      </c>
      <c r="J202" s="138">
        <v>1239</v>
      </c>
      <c r="K202" s="146">
        <v>200</v>
      </c>
      <c r="L202" s="139">
        <f t="shared" si="2"/>
        <v>247800</v>
      </c>
      <c r="M202" s="139" t="s">
        <v>2059</v>
      </c>
      <c r="N202" s="72" t="s">
        <v>956</v>
      </c>
      <c r="O202" s="238"/>
      <c r="P202" s="238"/>
    </row>
    <row r="203" spans="1:16" ht="33">
      <c r="A203" s="71">
        <v>137</v>
      </c>
      <c r="B203" s="72" t="s">
        <v>687</v>
      </c>
      <c r="C203" s="113">
        <v>659</v>
      </c>
      <c r="D203" s="74" t="s">
        <v>1258</v>
      </c>
      <c r="E203" s="73" t="s">
        <v>236</v>
      </c>
      <c r="F203" s="72" t="s">
        <v>125</v>
      </c>
      <c r="G203" s="72" t="s">
        <v>1259</v>
      </c>
      <c r="H203" s="72" t="s">
        <v>1993</v>
      </c>
      <c r="I203" s="72" t="s">
        <v>98</v>
      </c>
      <c r="J203" s="138">
        <v>120</v>
      </c>
      <c r="K203" s="146">
        <v>2000</v>
      </c>
      <c r="L203" s="139">
        <f t="shared" si="2"/>
        <v>240000</v>
      </c>
      <c r="M203" s="139" t="s">
        <v>2059</v>
      </c>
      <c r="N203" s="72" t="s">
        <v>1009</v>
      </c>
      <c r="O203" s="238"/>
      <c r="P203" s="238"/>
    </row>
    <row r="204" spans="1:16" ht="16.5">
      <c r="A204" s="81"/>
      <c r="B204" s="81"/>
      <c r="C204" s="82"/>
      <c r="D204" s="83" t="s">
        <v>1903</v>
      </c>
      <c r="E204" s="82"/>
      <c r="F204" s="82"/>
      <c r="G204" s="82"/>
      <c r="H204" s="82"/>
      <c r="I204" s="243"/>
      <c r="J204" s="244"/>
      <c r="K204" s="245"/>
      <c r="L204" s="139"/>
      <c r="M204" s="139"/>
      <c r="N204" s="243"/>
      <c r="O204" s="238"/>
      <c r="P204" s="238"/>
    </row>
    <row r="205" spans="1:16" ht="16.5">
      <c r="A205" s="81"/>
      <c r="B205" s="81"/>
      <c r="C205" s="82"/>
      <c r="D205" s="83" t="s">
        <v>1904</v>
      </c>
      <c r="E205" s="82"/>
      <c r="F205" s="82"/>
      <c r="G205" s="82"/>
      <c r="H205" s="82"/>
      <c r="I205" s="243"/>
      <c r="J205" s="244"/>
      <c r="K205" s="245"/>
      <c r="L205" s="139"/>
      <c r="M205" s="139"/>
      <c r="N205" s="243"/>
      <c r="O205" s="238"/>
      <c r="P205" s="238"/>
    </row>
    <row r="206" spans="1:16" ht="33">
      <c r="A206" s="71">
        <v>138</v>
      </c>
      <c r="B206" s="72" t="s">
        <v>649</v>
      </c>
      <c r="C206" s="113">
        <v>665</v>
      </c>
      <c r="D206" s="74" t="s">
        <v>1636</v>
      </c>
      <c r="E206" s="73" t="s">
        <v>192</v>
      </c>
      <c r="F206" s="74" t="s">
        <v>1637</v>
      </c>
      <c r="G206" s="74" t="s">
        <v>1638</v>
      </c>
      <c r="H206" s="74" t="s">
        <v>1639</v>
      </c>
      <c r="I206" s="74" t="s">
        <v>103</v>
      </c>
      <c r="J206" s="138">
        <v>2216</v>
      </c>
      <c r="K206" s="146">
        <v>500</v>
      </c>
      <c r="L206" s="139">
        <f t="shared" ref="L206:L263" si="3">J206*K206</f>
        <v>1108000</v>
      </c>
      <c r="M206" s="139" t="s">
        <v>2060</v>
      </c>
      <c r="N206" s="74" t="s">
        <v>956</v>
      </c>
      <c r="O206" s="238"/>
      <c r="P206" s="238"/>
    </row>
    <row r="207" spans="1:16" ht="33">
      <c r="A207" s="71">
        <v>139</v>
      </c>
      <c r="B207" s="72" t="s">
        <v>707</v>
      </c>
      <c r="C207" s="124">
        <v>668</v>
      </c>
      <c r="D207" s="74" t="s">
        <v>1312</v>
      </c>
      <c r="E207" s="89" t="s">
        <v>359</v>
      </c>
      <c r="F207" s="72" t="s">
        <v>487</v>
      </c>
      <c r="G207" s="72" t="s">
        <v>1313</v>
      </c>
      <c r="H207" s="72" t="s">
        <v>1994</v>
      </c>
      <c r="I207" s="72" t="s">
        <v>98</v>
      </c>
      <c r="J207" s="138">
        <v>4893</v>
      </c>
      <c r="K207" s="146">
        <v>2000</v>
      </c>
      <c r="L207" s="139">
        <f t="shared" si="3"/>
        <v>9786000</v>
      </c>
      <c r="M207" s="139" t="s">
        <v>2061</v>
      </c>
      <c r="N207" s="72" t="s">
        <v>1007</v>
      </c>
      <c r="O207" s="238"/>
      <c r="P207" s="238"/>
    </row>
    <row r="208" spans="1:16" ht="33">
      <c r="A208" s="71">
        <v>140</v>
      </c>
      <c r="B208" s="72" t="s">
        <v>714</v>
      </c>
      <c r="C208" s="113">
        <v>670</v>
      </c>
      <c r="D208" s="74" t="s">
        <v>1328</v>
      </c>
      <c r="E208" s="73" t="s">
        <v>364</v>
      </c>
      <c r="F208" s="72" t="s">
        <v>365</v>
      </c>
      <c r="G208" s="72" t="s">
        <v>1329</v>
      </c>
      <c r="H208" s="72" t="s">
        <v>1330</v>
      </c>
      <c r="I208" s="72" t="s">
        <v>98</v>
      </c>
      <c r="J208" s="138">
        <v>220</v>
      </c>
      <c r="K208" s="146">
        <v>10000</v>
      </c>
      <c r="L208" s="139">
        <f t="shared" si="3"/>
        <v>2200000</v>
      </c>
      <c r="M208" s="139" t="s">
        <v>2061</v>
      </c>
      <c r="N208" s="72" t="s">
        <v>956</v>
      </c>
      <c r="O208" s="238"/>
      <c r="P208" s="238"/>
    </row>
    <row r="209" spans="1:16" ht="49.5">
      <c r="A209" s="71">
        <v>141</v>
      </c>
      <c r="B209" s="72" t="s">
        <v>715</v>
      </c>
      <c r="C209" s="123">
        <v>671</v>
      </c>
      <c r="D209" s="74" t="s">
        <v>1331</v>
      </c>
      <c r="E209" s="88" t="s">
        <v>366</v>
      </c>
      <c r="F209" s="72" t="s">
        <v>1332</v>
      </c>
      <c r="G209" s="72" t="s">
        <v>1333</v>
      </c>
      <c r="H209" s="72" t="s">
        <v>1334</v>
      </c>
      <c r="I209" s="72" t="s">
        <v>124</v>
      </c>
      <c r="J209" s="138">
        <v>3950</v>
      </c>
      <c r="K209" s="146">
        <v>24000</v>
      </c>
      <c r="L209" s="139">
        <f t="shared" si="3"/>
        <v>94800000</v>
      </c>
      <c r="M209" s="139" t="s">
        <v>2059</v>
      </c>
      <c r="N209" s="72" t="s">
        <v>1098</v>
      </c>
      <c r="O209" s="238"/>
      <c r="P209" s="238"/>
    </row>
    <row r="210" spans="1:16" ht="49.5">
      <c r="A210" s="71">
        <v>142</v>
      </c>
      <c r="B210" s="72" t="s">
        <v>716</v>
      </c>
      <c r="C210" s="113">
        <v>671</v>
      </c>
      <c r="D210" s="74" t="s">
        <v>1335</v>
      </c>
      <c r="E210" s="73" t="s">
        <v>366</v>
      </c>
      <c r="F210" s="72" t="s">
        <v>1336</v>
      </c>
      <c r="G210" s="72" t="s">
        <v>1337</v>
      </c>
      <c r="H210" s="72" t="s">
        <v>1995</v>
      </c>
      <c r="I210" s="72" t="s">
        <v>153</v>
      </c>
      <c r="J210" s="138">
        <v>1720</v>
      </c>
      <c r="K210" s="146">
        <v>10000</v>
      </c>
      <c r="L210" s="139">
        <f t="shared" si="3"/>
        <v>17200000</v>
      </c>
      <c r="M210" s="139" t="s">
        <v>2060</v>
      </c>
      <c r="N210" s="72" t="s">
        <v>1234</v>
      </c>
      <c r="O210" s="238"/>
      <c r="P210" s="238"/>
    </row>
    <row r="211" spans="1:16" ht="49.5">
      <c r="A211" s="71">
        <v>143</v>
      </c>
      <c r="B211" s="72" t="s">
        <v>717</v>
      </c>
      <c r="C211" s="113">
        <v>671</v>
      </c>
      <c r="D211" s="74" t="s">
        <v>1338</v>
      </c>
      <c r="E211" s="73" t="s">
        <v>366</v>
      </c>
      <c r="F211" s="72" t="s">
        <v>350</v>
      </c>
      <c r="G211" s="72" t="s">
        <v>1339</v>
      </c>
      <c r="H211" s="72" t="s">
        <v>1340</v>
      </c>
      <c r="I211" s="72" t="s">
        <v>124</v>
      </c>
      <c r="J211" s="138">
        <v>3200</v>
      </c>
      <c r="K211" s="146">
        <v>10000</v>
      </c>
      <c r="L211" s="139">
        <f t="shared" si="3"/>
        <v>32000000</v>
      </c>
      <c r="M211" s="139" t="s">
        <v>2060</v>
      </c>
      <c r="N211" s="72" t="s">
        <v>957</v>
      </c>
      <c r="O211" s="238"/>
      <c r="P211" s="238"/>
    </row>
    <row r="212" spans="1:16" ht="33">
      <c r="A212" s="71">
        <v>144</v>
      </c>
      <c r="B212" s="72" t="s">
        <v>752</v>
      </c>
      <c r="C212" s="113">
        <v>677</v>
      </c>
      <c r="D212" s="74" t="s">
        <v>1432</v>
      </c>
      <c r="E212" s="73" t="s">
        <v>400</v>
      </c>
      <c r="F212" s="72" t="s">
        <v>115</v>
      </c>
      <c r="G212" s="72" t="s">
        <v>1433</v>
      </c>
      <c r="H212" s="72" t="s">
        <v>1996</v>
      </c>
      <c r="I212" s="72" t="s">
        <v>98</v>
      </c>
      <c r="J212" s="138">
        <v>142</v>
      </c>
      <c r="K212" s="146">
        <v>15000</v>
      </c>
      <c r="L212" s="139">
        <f t="shared" si="3"/>
        <v>2130000</v>
      </c>
      <c r="M212" s="139" t="s">
        <v>2059</v>
      </c>
      <c r="N212" s="72" t="s">
        <v>967</v>
      </c>
      <c r="O212" s="238"/>
      <c r="P212" s="238"/>
    </row>
    <row r="213" spans="1:16" ht="33">
      <c r="A213" s="71">
        <v>145</v>
      </c>
      <c r="B213" s="72" t="s">
        <v>787</v>
      </c>
      <c r="C213" s="113">
        <v>681</v>
      </c>
      <c r="D213" s="74" t="s">
        <v>1531</v>
      </c>
      <c r="E213" s="73" t="s">
        <v>426</v>
      </c>
      <c r="F213" s="72" t="s">
        <v>495</v>
      </c>
      <c r="G213" s="72" t="s">
        <v>1532</v>
      </c>
      <c r="H213" s="72" t="s">
        <v>1533</v>
      </c>
      <c r="I213" s="72" t="s">
        <v>103</v>
      </c>
      <c r="J213" s="138">
        <v>3633</v>
      </c>
      <c r="K213" s="146">
        <v>300</v>
      </c>
      <c r="L213" s="139">
        <f t="shared" si="3"/>
        <v>1089900</v>
      </c>
      <c r="M213" s="139" t="s">
        <v>2059</v>
      </c>
      <c r="N213" s="72" t="s">
        <v>956</v>
      </c>
      <c r="O213" s="238"/>
      <c r="P213" s="238"/>
    </row>
    <row r="214" spans="1:16" ht="16.5">
      <c r="A214" s="81"/>
      <c r="B214" s="81"/>
      <c r="C214" s="82"/>
      <c r="D214" s="83" t="s">
        <v>1905</v>
      </c>
      <c r="E214" s="82"/>
      <c r="F214" s="82"/>
      <c r="G214" s="82"/>
      <c r="H214" s="82"/>
      <c r="I214" s="243"/>
      <c r="J214" s="244"/>
      <c r="K214" s="245"/>
      <c r="L214" s="139"/>
      <c r="M214" s="139"/>
      <c r="N214" s="243"/>
      <c r="O214" s="238"/>
      <c r="P214" s="238"/>
    </row>
    <row r="215" spans="1:16" ht="33">
      <c r="A215" s="71">
        <v>146</v>
      </c>
      <c r="B215" s="72" t="s">
        <v>593</v>
      </c>
      <c r="C215" s="113">
        <v>685</v>
      </c>
      <c r="D215" s="74" t="s">
        <v>960</v>
      </c>
      <c r="E215" s="73" t="s">
        <v>101</v>
      </c>
      <c r="F215" s="72" t="s">
        <v>961</v>
      </c>
      <c r="G215" s="72" t="s">
        <v>962</v>
      </c>
      <c r="H215" s="72" t="s">
        <v>963</v>
      </c>
      <c r="I215" s="72" t="s">
        <v>103</v>
      </c>
      <c r="J215" s="138">
        <v>12450</v>
      </c>
      <c r="K215" s="146">
        <v>2000</v>
      </c>
      <c r="L215" s="139">
        <f t="shared" si="3"/>
        <v>24900000</v>
      </c>
      <c r="M215" s="139" t="s">
        <v>2059</v>
      </c>
      <c r="N215" s="72" t="s">
        <v>956</v>
      </c>
      <c r="O215" s="238"/>
      <c r="P215" s="238"/>
    </row>
    <row r="216" spans="1:16" ht="33">
      <c r="A216" s="71">
        <v>147</v>
      </c>
      <c r="B216" s="72" t="s">
        <v>594</v>
      </c>
      <c r="C216" s="113">
        <v>685</v>
      </c>
      <c r="D216" s="74" t="s">
        <v>964</v>
      </c>
      <c r="E216" s="73" t="s">
        <v>101</v>
      </c>
      <c r="F216" s="72" t="s">
        <v>102</v>
      </c>
      <c r="G216" s="72" t="s">
        <v>965</v>
      </c>
      <c r="H216" s="72" t="s">
        <v>966</v>
      </c>
      <c r="I216" s="72" t="s">
        <v>98</v>
      </c>
      <c r="J216" s="138">
        <v>332</v>
      </c>
      <c r="K216" s="146">
        <v>10000</v>
      </c>
      <c r="L216" s="139">
        <f t="shared" si="3"/>
        <v>3320000</v>
      </c>
      <c r="M216" s="139" t="s">
        <v>2059</v>
      </c>
      <c r="N216" s="72" t="s">
        <v>967</v>
      </c>
      <c r="O216" s="238"/>
      <c r="P216" s="238"/>
    </row>
    <row r="217" spans="1:16" ht="16.5">
      <c r="A217" s="81"/>
      <c r="B217" s="81"/>
      <c r="C217" s="82"/>
      <c r="D217" s="83" t="s">
        <v>1906</v>
      </c>
      <c r="E217" s="82"/>
      <c r="F217" s="82"/>
      <c r="G217" s="82"/>
      <c r="H217" s="82"/>
      <c r="I217" s="243"/>
      <c r="J217" s="244"/>
      <c r="K217" s="245"/>
      <c r="L217" s="139"/>
      <c r="M217" s="139"/>
      <c r="N217" s="243"/>
      <c r="O217" s="238"/>
      <c r="P217" s="238"/>
    </row>
    <row r="218" spans="1:16" ht="33">
      <c r="A218" s="71">
        <v>148</v>
      </c>
      <c r="B218" s="72" t="s">
        <v>675</v>
      </c>
      <c r="C218" s="113">
        <v>697</v>
      </c>
      <c r="D218" s="74" t="s">
        <v>1218</v>
      </c>
      <c r="E218" s="73" t="s">
        <v>260</v>
      </c>
      <c r="F218" s="72" t="s">
        <v>125</v>
      </c>
      <c r="G218" s="72" t="s">
        <v>965</v>
      </c>
      <c r="H218" s="72" t="s">
        <v>1219</v>
      </c>
      <c r="I218" s="72" t="s">
        <v>98</v>
      </c>
      <c r="J218" s="138">
        <v>212</v>
      </c>
      <c r="K218" s="146">
        <v>10000</v>
      </c>
      <c r="L218" s="139">
        <f>J218*K218</f>
        <v>2120000</v>
      </c>
      <c r="M218" s="139" t="s">
        <v>2060</v>
      </c>
      <c r="N218" s="72" t="s">
        <v>967</v>
      </c>
      <c r="O218" s="238"/>
      <c r="P218" s="238"/>
    </row>
    <row r="219" spans="1:16" ht="49.5">
      <c r="A219" s="71">
        <v>149</v>
      </c>
      <c r="B219" s="72" t="s">
        <v>674</v>
      </c>
      <c r="C219" s="113">
        <v>697</v>
      </c>
      <c r="D219" s="74" t="s">
        <v>1214</v>
      </c>
      <c r="E219" s="73" t="s">
        <v>260</v>
      </c>
      <c r="F219" s="72" t="s">
        <v>1215</v>
      </c>
      <c r="G219" s="72" t="s">
        <v>1216</v>
      </c>
      <c r="H219" s="72" t="s">
        <v>1217</v>
      </c>
      <c r="I219" s="72" t="s">
        <v>103</v>
      </c>
      <c r="J219" s="138">
        <v>5306</v>
      </c>
      <c r="K219" s="146">
        <v>400</v>
      </c>
      <c r="L219" s="139">
        <f t="shared" si="3"/>
        <v>2122400</v>
      </c>
      <c r="M219" s="139" t="s">
        <v>2060</v>
      </c>
      <c r="N219" s="72" t="s">
        <v>986</v>
      </c>
      <c r="O219" s="238"/>
      <c r="P219" s="238"/>
    </row>
    <row r="220" spans="1:16" ht="49.5">
      <c r="A220" s="71">
        <v>150</v>
      </c>
      <c r="B220" s="84" t="s">
        <v>828</v>
      </c>
      <c r="C220" s="240">
        <v>697</v>
      </c>
      <c r="D220" s="241" t="s">
        <v>1214</v>
      </c>
      <c r="E220" s="241" t="s">
        <v>1664</v>
      </c>
      <c r="F220" s="240" t="s">
        <v>1215</v>
      </c>
      <c r="G220" s="240" t="s">
        <v>1216</v>
      </c>
      <c r="H220" s="240" t="s">
        <v>1217</v>
      </c>
      <c r="I220" s="240" t="s">
        <v>103</v>
      </c>
      <c r="J220" s="242">
        <v>5306</v>
      </c>
      <c r="K220" s="147">
        <v>800</v>
      </c>
      <c r="L220" s="139">
        <f t="shared" si="3"/>
        <v>4244800</v>
      </c>
      <c r="M220" s="139" t="s">
        <v>2059</v>
      </c>
      <c r="N220" s="240" t="s">
        <v>1650</v>
      </c>
      <c r="O220" s="238"/>
      <c r="P220" s="238"/>
    </row>
    <row r="221" spans="1:16" ht="33">
      <c r="A221" s="71">
        <v>151</v>
      </c>
      <c r="B221" s="84" t="s">
        <v>829</v>
      </c>
      <c r="C221" s="240">
        <v>697</v>
      </c>
      <c r="D221" s="241" t="s">
        <v>1220</v>
      </c>
      <c r="E221" s="241" t="s">
        <v>1664</v>
      </c>
      <c r="F221" s="240" t="s">
        <v>262</v>
      </c>
      <c r="G221" s="240" t="s">
        <v>1221</v>
      </c>
      <c r="H221" s="240" t="s">
        <v>1222</v>
      </c>
      <c r="I221" s="240" t="s">
        <v>98</v>
      </c>
      <c r="J221" s="242">
        <v>1158</v>
      </c>
      <c r="K221" s="147">
        <v>12000</v>
      </c>
      <c r="L221" s="139">
        <f t="shared" si="3"/>
        <v>13896000</v>
      </c>
      <c r="M221" s="139" t="s">
        <v>2059</v>
      </c>
      <c r="N221" s="240" t="s">
        <v>1650</v>
      </c>
      <c r="O221" s="238"/>
      <c r="P221" s="238"/>
    </row>
    <row r="222" spans="1:16" ht="33">
      <c r="A222" s="71">
        <v>152</v>
      </c>
      <c r="B222" s="84" t="s">
        <v>833</v>
      </c>
      <c r="C222" s="240">
        <v>698</v>
      </c>
      <c r="D222" s="241" t="s">
        <v>1292</v>
      </c>
      <c r="E222" s="241" t="s">
        <v>1676</v>
      </c>
      <c r="F222" s="240" t="s">
        <v>342</v>
      </c>
      <c r="G222" s="240" t="s">
        <v>1293</v>
      </c>
      <c r="H222" s="240" t="s">
        <v>2017</v>
      </c>
      <c r="I222" s="240" t="s">
        <v>103</v>
      </c>
      <c r="J222" s="242">
        <v>8376</v>
      </c>
      <c r="K222" s="147">
        <v>100</v>
      </c>
      <c r="L222" s="139">
        <f t="shared" si="3"/>
        <v>837600</v>
      </c>
      <c r="M222" s="139" t="s">
        <v>2060</v>
      </c>
      <c r="N222" s="240" t="s">
        <v>1660</v>
      </c>
      <c r="O222" s="238"/>
      <c r="P222" s="238"/>
    </row>
    <row r="223" spans="1:16" ht="33">
      <c r="A223" s="71">
        <v>153</v>
      </c>
      <c r="B223" s="72" t="s">
        <v>755</v>
      </c>
      <c r="C223" s="113">
        <v>700</v>
      </c>
      <c r="D223" s="74" t="s">
        <v>1439</v>
      </c>
      <c r="E223" s="73" t="s">
        <v>403</v>
      </c>
      <c r="F223" s="72" t="s">
        <v>1215</v>
      </c>
      <c r="G223" s="72" t="s">
        <v>1440</v>
      </c>
      <c r="H223" s="72" t="s">
        <v>1441</v>
      </c>
      <c r="I223" s="72" t="s">
        <v>103</v>
      </c>
      <c r="J223" s="138">
        <v>4410</v>
      </c>
      <c r="K223" s="146">
        <v>100</v>
      </c>
      <c r="L223" s="139">
        <f t="shared" si="3"/>
        <v>441000</v>
      </c>
      <c r="M223" s="139" t="s">
        <v>2059</v>
      </c>
      <c r="N223" s="72" t="s">
        <v>956</v>
      </c>
      <c r="O223" s="238"/>
      <c r="P223" s="238"/>
    </row>
    <row r="224" spans="1:16" ht="16.5">
      <c r="A224" s="81"/>
      <c r="B224" s="81"/>
      <c r="C224" s="82"/>
      <c r="D224" s="83" t="s">
        <v>1907</v>
      </c>
      <c r="E224" s="82"/>
      <c r="F224" s="82"/>
      <c r="G224" s="82"/>
      <c r="H224" s="82"/>
      <c r="I224" s="243"/>
      <c r="J224" s="244"/>
      <c r="K224" s="245"/>
      <c r="L224" s="139"/>
      <c r="M224" s="139"/>
      <c r="N224" s="243"/>
      <c r="O224" s="238"/>
      <c r="P224" s="238"/>
    </row>
    <row r="225" spans="1:16" ht="33">
      <c r="A225" s="71">
        <v>154</v>
      </c>
      <c r="B225" s="72" t="s">
        <v>694</v>
      </c>
      <c r="C225" s="128">
        <v>707</v>
      </c>
      <c r="D225" s="74" t="s">
        <v>1276</v>
      </c>
      <c r="E225" s="94" t="s">
        <v>248</v>
      </c>
      <c r="F225" s="72" t="s">
        <v>1277</v>
      </c>
      <c r="G225" s="72" t="s">
        <v>1278</v>
      </c>
      <c r="H225" s="72" t="s">
        <v>1279</v>
      </c>
      <c r="I225" s="72" t="s">
        <v>108</v>
      </c>
      <c r="J225" s="138">
        <v>7000</v>
      </c>
      <c r="K225" s="146">
        <v>200</v>
      </c>
      <c r="L225" s="139">
        <f t="shared" si="3"/>
        <v>1400000</v>
      </c>
      <c r="M225" s="139" t="s">
        <v>2060</v>
      </c>
      <c r="N225" s="72" t="s">
        <v>1101</v>
      </c>
      <c r="O225" s="238"/>
      <c r="P225" s="238"/>
    </row>
    <row r="226" spans="1:16" ht="33">
      <c r="A226" s="71">
        <v>155</v>
      </c>
      <c r="B226" s="72" t="s">
        <v>796</v>
      </c>
      <c r="C226" s="113">
        <v>715</v>
      </c>
      <c r="D226" s="74" t="s">
        <v>1558</v>
      </c>
      <c r="E226" s="73" t="s">
        <v>437</v>
      </c>
      <c r="F226" s="72" t="s">
        <v>438</v>
      </c>
      <c r="G226" s="72" t="s">
        <v>1559</v>
      </c>
      <c r="H226" s="72" t="s">
        <v>1560</v>
      </c>
      <c r="I226" s="72" t="s">
        <v>124</v>
      </c>
      <c r="J226" s="138">
        <v>420</v>
      </c>
      <c r="K226" s="146">
        <v>15000</v>
      </c>
      <c r="L226" s="139">
        <f t="shared" si="3"/>
        <v>6300000</v>
      </c>
      <c r="M226" s="139" t="s">
        <v>2059</v>
      </c>
      <c r="N226" s="72" t="s">
        <v>1007</v>
      </c>
      <c r="O226" s="238"/>
      <c r="P226" s="238"/>
    </row>
    <row r="227" spans="1:16" ht="33">
      <c r="A227" s="71">
        <v>156</v>
      </c>
      <c r="B227" s="72" t="s">
        <v>797</v>
      </c>
      <c r="C227" s="114">
        <v>716</v>
      </c>
      <c r="D227" s="74" t="s">
        <v>1561</v>
      </c>
      <c r="E227" s="75" t="s">
        <v>440</v>
      </c>
      <c r="F227" s="72" t="s">
        <v>1562</v>
      </c>
      <c r="G227" s="72" t="s">
        <v>1563</v>
      </c>
      <c r="H227" s="72" t="s">
        <v>1564</v>
      </c>
      <c r="I227" s="72" t="s">
        <v>108</v>
      </c>
      <c r="J227" s="138">
        <v>15500</v>
      </c>
      <c r="K227" s="146">
        <v>1000</v>
      </c>
      <c r="L227" s="139">
        <f t="shared" si="3"/>
        <v>15500000</v>
      </c>
      <c r="M227" s="139" t="s">
        <v>2059</v>
      </c>
      <c r="N227" s="72" t="s">
        <v>1098</v>
      </c>
      <c r="O227" s="238"/>
      <c r="P227" s="238"/>
    </row>
    <row r="228" spans="1:16" ht="16.5">
      <c r="A228" s="81"/>
      <c r="B228" s="81"/>
      <c r="C228" s="82"/>
      <c r="D228" s="83" t="s">
        <v>1908</v>
      </c>
      <c r="E228" s="82"/>
      <c r="F228" s="82"/>
      <c r="G228" s="82"/>
      <c r="H228" s="82"/>
      <c r="I228" s="243"/>
      <c r="J228" s="244"/>
      <c r="K228" s="245"/>
      <c r="L228" s="139"/>
      <c r="M228" s="139"/>
      <c r="N228" s="243"/>
      <c r="O228" s="238"/>
      <c r="P228" s="238"/>
    </row>
    <row r="229" spans="1:16" ht="33">
      <c r="A229" s="71">
        <v>157</v>
      </c>
      <c r="B229" s="72" t="s">
        <v>669</v>
      </c>
      <c r="C229" s="129">
        <v>721</v>
      </c>
      <c r="D229" s="74" t="s">
        <v>1204</v>
      </c>
      <c r="E229" s="95" t="s">
        <v>258</v>
      </c>
      <c r="F229" s="72" t="s">
        <v>219</v>
      </c>
      <c r="G229" s="72" t="s">
        <v>1205</v>
      </c>
      <c r="H229" s="72" t="s">
        <v>1206</v>
      </c>
      <c r="I229" s="72" t="s">
        <v>124</v>
      </c>
      <c r="J229" s="138">
        <v>7900</v>
      </c>
      <c r="K229" s="146">
        <v>5000</v>
      </c>
      <c r="L229" s="139">
        <f t="shared" si="3"/>
        <v>39500000</v>
      </c>
      <c r="M229" s="139" t="s">
        <v>2060</v>
      </c>
      <c r="N229" s="72" t="s">
        <v>1098</v>
      </c>
      <c r="O229" s="238"/>
      <c r="P229" s="238"/>
    </row>
    <row r="230" spans="1:16" ht="33">
      <c r="A230" s="71">
        <v>158</v>
      </c>
      <c r="B230" s="72" t="s">
        <v>670</v>
      </c>
      <c r="C230" s="113">
        <v>722</v>
      </c>
      <c r="D230" s="74" t="s">
        <v>1207</v>
      </c>
      <c r="E230" s="73" t="s">
        <v>220</v>
      </c>
      <c r="F230" s="72" t="s">
        <v>416</v>
      </c>
      <c r="G230" s="72" t="s">
        <v>1070</v>
      </c>
      <c r="H230" s="72" t="s">
        <v>1208</v>
      </c>
      <c r="I230" s="72" t="s">
        <v>1031</v>
      </c>
      <c r="J230" s="138">
        <v>735</v>
      </c>
      <c r="K230" s="146">
        <v>12000</v>
      </c>
      <c r="L230" s="139">
        <f t="shared" si="3"/>
        <v>8820000</v>
      </c>
      <c r="M230" s="139" t="s">
        <v>2059</v>
      </c>
      <c r="N230" s="72" t="s">
        <v>1032</v>
      </c>
      <c r="O230" s="238"/>
      <c r="P230" s="238"/>
    </row>
    <row r="231" spans="1:16" ht="33">
      <c r="A231" s="71">
        <v>159</v>
      </c>
      <c r="B231" s="72" t="s">
        <v>704</v>
      </c>
      <c r="C231" s="119">
        <v>725</v>
      </c>
      <c r="D231" s="74" t="s">
        <v>1306</v>
      </c>
      <c r="E231" s="80" t="s">
        <v>352</v>
      </c>
      <c r="F231" s="72" t="s">
        <v>353</v>
      </c>
      <c r="G231" s="72" t="s">
        <v>188</v>
      </c>
      <c r="H231" s="72" t="s">
        <v>1997</v>
      </c>
      <c r="I231" s="72" t="s">
        <v>124</v>
      </c>
      <c r="J231" s="138">
        <v>3278</v>
      </c>
      <c r="K231" s="146">
        <v>10000</v>
      </c>
      <c r="L231" s="139">
        <f t="shared" si="3"/>
        <v>32780000</v>
      </c>
      <c r="M231" s="139" t="s">
        <v>2059</v>
      </c>
      <c r="N231" s="72" t="s">
        <v>956</v>
      </c>
      <c r="O231" s="238"/>
      <c r="P231" s="238"/>
    </row>
    <row r="232" spans="1:16" ht="33">
      <c r="A232" s="71">
        <v>160</v>
      </c>
      <c r="B232" s="72" t="s">
        <v>710</v>
      </c>
      <c r="C232" s="113">
        <v>727</v>
      </c>
      <c r="D232" s="74" t="s">
        <v>362</v>
      </c>
      <c r="E232" s="73" t="s">
        <v>362</v>
      </c>
      <c r="F232" s="72" t="s">
        <v>244</v>
      </c>
      <c r="G232" s="72" t="s">
        <v>1191</v>
      </c>
      <c r="H232" s="72" t="s">
        <v>1998</v>
      </c>
      <c r="I232" s="72" t="s">
        <v>98</v>
      </c>
      <c r="J232" s="138">
        <v>125</v>
      </c>
      <c r="K232" s="146">
        <v>1000</v>
      </c>
      <c r="L232" s="139">
        <f t="shared" si="3"/>
        <v>125000</v>
      </c>
      <c r="M232" s="139" t="s">
        <v>2062</v>
      </c>
      <c r="N232" s="72" t="s">
        <v>967</v>
      </c>
      <c r="O232" s="238"/>
      <c r="P232" s="238"/>
    </row>
    <row r="233" spans="1:16" ht="33">
      <c r="A233" s="71">
        <v>161</v>
      </c>
      <c r="B233" s="72" t="s">
        <v>786</v>
      </c>
      <c r="C233" s="114">
        <v>732</v>
      </c>
      <c r="D233" s="74" t="s">
        <v>1528</v>
      </c>
      <c r="E233" s="75" t="s">
        <v>425</v>
      </c>
      <c r="F233" s="72" t="s">
        <v>117</v>
      </c>
      <c r="G233" s="72" t="s">
        <v>1529</v>
      </c>
      <c r="H233" s="72" t="s">
        <v>1530</v>
      </c>
      <c r="I233" s="72" t="s">
        <v>1031</v>
      </c>
      <c r="J233" s="138">
        <v>1100</v>
      </c>
      <c r="K233" s="146">
        <v>6000</v>
      </c>
      <c r="L233" s="139">
        <f t="shared" si="3"/>
        <v>6600000</v>
      </c>
      <c r="M233" s="139"/>
      <c r="N233" s="72" t="s">
        <v>1032</v>
      </c>
      <c r="O233" s="238"/>
      <c r="P233" s="238"/>
    </row>
    <row r="234" spans="1:16" ht="16.5">
      <c r="A234" s="81"/>
      <c r="B234" s="81"/>
      <c r="C234" s="82"/>
      <c r="D234" s="83" t="s">
        <v>1909</v>
      </c>
      <c r="E234" s="82"/>
      <c r="F234" s="82"/>
      <c r="G234" s="82"/>
      <c r="H234" s="82"/>
      <c r="I234" s="243"/>
      <c r="J234" s="244"/>
      <c r="K234" s="245"/>
      <c r="L234" s="139"/>
      <c r="M234" s="139"/>
      <c r="N234" s="243"/>
      <c r="O234" s="238"/>
      <c r="P234" s="238"/>
    </row>
    <row r="235" spans="1:16" ht="16.5">
      <c r="A235" s="81"/>
      <c r="B235" s="81"/>
      <c r="C235" s="82"/>
      <c r="D235" s="83" t="s">
        <v>1910</v>
      </c>
      <c r="E235" s="82"/>
      <c r="F235" s="82"/>
      <c r="G235" s="82"/>
      <c r="H235" s="82"/>
      <c r="I235" s="243"/>
      <c r="J235" s="244"/>
      <c r="K235" s="245"/>
      <c r="L235" s="139"/>
      <c r="M235" s="139"/>
      <c r="N235" s="243"/>
      <c r="O235" s="238"/>
      <c r="P235" s="238"/>
    </row>
    <row r="236" spans="1:16" s="247" customFormat="1" ht="33">
      <c r="A236" s="71">
        <v>162</v>
      </c>
      <c r="B236" s="72" t="s">
        <v>711</v>
      </c>
      <c r="C236" s="130">
        <v>747</v>
      </c>
      <c r="D236" s="74" t="s">
        <v>1320</v>
      </c>
      <c r="E236" s="96" t="s">
        <v>356</v>
      </c>
      <c r="F236" s="72" t="s">
        <v>1321</v>
      </c>
      <c r="G236" s="72" t="s">
        <v>962</v>
      </c>
      <c r="H236" s="72" t="s">
        <v>1322</v>
      </c>
      <c r="I236" s="72" t="s">
        <v>103</v>
      </c>
      <c r="J236" s="138">
        <v>11760</v>
      </c>
      <c r="K236" s="146">
        <v>500</v>
      </c>
      <c r="L236" s="139">
        <f t="shared" si="3"/>
        <v>5880000</v>
      </c>
      <c r="M236" s="139" t="s">
        <v>2059</v>
      </c>
      <c r="N236" s="72" t="s">
        <v>956</v>
      </c>
      <c r="O236" s="238" t="s">
        <v>2068</v>
      </c>
      <c r="P236" s="238"/>
    </row>
    <row r="237" spans="1:16" ht="16.5">
      <c r="A237" s="81"/>
      <c r="B237" s="81"/>
      <c r="C237" s="82"/>
      <c r="D237" s="83" t="s">
        <v>1911</v>
      </c>
      <c r="E237" s="82"/>
      <c r="F237" s="82"/>
      <c r="G237" s="82"/>
      <c r="H237" s="82"/>
      <c r="I237" s="243"/>
      <c r="J237" s="244"/>
      <c r="K237" s="245"/>
      <c r="L237" s="139"/>
      <c r="M237" s="139"/>
      <c r="N237" s="243"/>
      <c r="O237" s="238"/>
      <c r="P237" s="238"/>
    </row>
    <row r="238" spans="1:16" ht="16.5">
      <c r="A238" s="81"/>
      <c r="B238" s="81"/>
      <c r="C238" s="82"/>
      <c r="D238" s="83" t="s">
        <v>1912</v>
      </c>
      <c r="E238" s="82"/>
      <c r="F238" s="82"/>
      <c r="G238" s="82"/>
      <c r="H238" s="82"/>
      <c r="I238" s="243"/>
      <c r="J238" s="244"/>
      <c r="K238" s="245"/>
      <c r="L238" s="139"/>
      <c r="M238" s="139"/>
      <c r="N238" s="243"/>
      <c r="O238" s="238"/>
      <c r="P238" s="238"/>
    </row>
    <row r="239" spans="1:16" ht="33">
      <c r="A239" s="71">
        <v>163</v>
      </c>
      <c r="B239" s="72" t="s">
        <v>622</v>
      </c>
      <c r="C239" s="119">
        <v>759</v>
      </c>
      <c r="D239" s="74" t="s">
        <v>1082</v>
      </c>
      <c r="E239" s="80" t="s">
        <v>485</v>
      </c>
      <c r="F239" s="72" t="s">
        <v>486</v>
      </c>
      <c r="G239" s="72" t="s">
        <v>1083</v>
      </c>
      <c r="H239" s="72" t="s">
        <v>1999</v>
      </c>
      <c r="I239" s="72" t="s">
        <v>108</v>
      </c>
      <c r="J239" s="138">
        <v>9400</v>
      </c>
      <c r="K239" s="146">
        <v>200</v>
      </c>
      <c r="L239" s="139">
        <f t="shared" si="3"/>
        <v>1880000</v>
      </c>
      <c r="M239" s="139" t="s">
        <v>2060</v>
      </c>
      <c r="N239" s="72" t="s">
        <v>956</v>
      </c>
      <c r="O239" s="238"/>
      <c r="P239" s="238"/>
    </row>
    <row r="240" spans="1:16" ht="49.5">
      <c r="A240" s="71">
        <v>164</v>
      </c>
      <c r="B240" s="72" t="s">
        <v>658</v>
      </c>
      <c r="C240" s="113">
        <v>760</v>
      </c>
      <c r="D240" s="74" t="s">
        <v>1178</v>
      </c>
      <c r="E240" s="73" t="s">
        <v>201</v>
      </c>
      <c r="F240" s="72" t="s">
        <v>202</v>
      </c>
      <c r="G240" s="72" t="s">
        <v>1083</v>
      </c>
      <c r="H240" s="72" t="s">
        <v>2000</v>
      </c>
      <c r="I240" s="72" t="s">
        <v>108</v>
      </c>
      <c r="J240" s="138">
        <v>3450</v>
      </c>
      <c r="K240" s="146">
        <v>4000</v>
      </c>
      <c r="L240" s="139">
        <f t="shared" si="3"/>
        <v>13800000</v>
      </c>
      <c r="M240" s="139" t="s">
        <v>2059</v>
      </c>
      <c r="N240" s="72" t="s">
        <v>956</v>
      </c>
      <c r="O240" s="238" t="s">
        <v>2019</v>
      </c>
      <c r="P240" s="238"/>
    </row>
    <row r="241" spans="1:16" ht="49.5">
      <c r="A241" s="71">
        <v>165</v>
      </c>
      <c r="B241" s="72" t="s">
        <v>626</v>
      </c>
      <c r="C241" s="124">
        <v>761</v>
      </c>
      <c r="D241" s="74" t="s">
        <v>1095</v>
      </c>
      <c r="E241" s="89" t="s">
        <v>490</v>
      </c>
      <c r="F241" s="72" t="s">
        <v>492</v>
      </c>
      <c r="G241" s="72" t="s">
        <v>1096</v>
      </c>
      <c r="H241" s="72" t="s">
        <v>1097</v>
      </c>
      <c r="I241" s="72" t="s">
        <v>128</v>
      </c>
      <c r="J241" s="138">
        <v>90000</v>
      </c>
      <c r="K241" s="146">
        <v>300</v>
      </c>
      <c r="L241" s="139">
        <f t="shared" si="3"/>
        <v>27000000</v>
      </c>
      <c r="M241" s="139" t="s">
        <v>2059</v>
      </c>
      <c r="N241" s="72" t="s">
        <v>1098</v>
      </c>
      <c r="O241" s="238"/>
      <c r="P241" s="238"/>
    </row>
    <row r="242" spans="1:16" ht="33">
      <c r="A242" s="71">
        <v>166</v>
      </c>
      <c r="B242" s="72" t="s">
        <v>661</v>
      </c>
      <c r="C242" s="113">
        <v>765</v>
      </c>
      <c r="D242" s="74" t="s">
        <v>1183</v>
      </c>
      <c r="E242" s="73" t="s">
        <v>209</v>
      </c>
      <c r="F242" s="72" t="s">
        <v>210</v>
      </c>
      <c r="G242" s="72" t="s">
        <v>1184</v>
      </c>
      <c r="H242" s="72" t="s">
        <v>1185</v>
      </c>
      <c r="I242" s="72" t="s">
        <v>103</v>
      </c>
      <c r="J242" s="138">
        <v>903</v>
      </c>
      <c r="K242" s="146">
        <v>500</v>
      </c>
      <c r="L242" s="139">
        <f t="shared" si="3"/>
        <v>451500</v>
      </c>
      <c r="M242" s="139"/>
      <c r="N242" s="72" t="s">
        <v>1007</v>
      </c>
      <c r="O242" s="238"/>
      <c r="P242" s="238"/>
    </row>
    <row r="243" spans="1:16" ht="33">
      <c r="A243" s="71">
        <v>167</v>
      </c>
      <c r="B243" s="72" t="s">
        <v>726</v>
      </c>
      <c r="C243" s="113">
        <v>775</v>
      </c>
      <c r="D243" s="74" t="s">
        <v>1362</v>
      </c>
      <c r="E243" s="73" t="s">
        <v>378</v>
      </c>
      <c r="F243" s="72" t="s">
        <v>100</v>
      </c>
      <c r="G243" s="72" t="s">
        <v>965</v>
      </c>
      <c r="H243" s="72" t="s">
        <v>1363</v>
      </c>
      <c r="I243" s="72" t="s">
        <v>98</v>
      </c>
      <c r="J243" s="138">
        <v>244</v>
      </c>
      <c r="K243" s="146">
        <v>6000</v>
      </c>
      <c r="L243" s="139">
        <f t="shared" si="3"/>
        <v>1464000</v>
      </c>
      <c r="M243" s="139" t="s">
        <v>2059</v>
      </c>
      <c r="N243" s="72" t="s">
        <v>967</v>
      </c>
      <c r="O243" s="238"/>
      <c r="P243" s="238"/>
    </row>
    <row r="244" spans="1:16" ht="33">
      <c r="A244" s="71">
        <v>168</v>
      </c>
      <c r="B244" s="72" t="s">
        <v>727</v>
      </c>
      <c r="C244" s="113">
        <v>775</v>
      </c>
      <c r="D244" s="74" t="s">
        <v>1364</v>
      </c>
      <c r="E244" s="73" t="s">
        <v>378</v>
      </c>
      <c r="F244" s="72" t="s">
        <v>100</v>
      </c>
      <c r="G244" s="72" t="s">
        <v>1365</v>
      </c>
      <c r="H244" s="72" t="s">
        <v>1366</v>
      </c>
      <c r="I244" s="72" t="s">
        <v>98</v>
      </c>
      <c r="J244" s="138">
        <v>880</v>
      </c>
      <c r="K244" s="146">
        <v>6000</v>
      </c>
      <c r="L244" s="139">
        <f t="shared" si="3"/>
        <v>5280000</v>
      </c>
      <c r="M244" s="139" t="s">
        <v>2060</v>
      </c>
      <c r="N244" s="72" t="s">
        <v>956</v>
      </c>
      <c r="O244" s="238"/>
      <c r="P244" s="238"/>
    </row>
    <row r="245" spans="1:16" ht="33">
      <c r="A245" s="71">
        <v>169</v>
      </c>
      <c r="B245" s="72" t="s">
        <v>728</v>
      </c>
      <c r="C245" s="113">
        <v>775</v>
      </c>
      <c r="D245" s="74" t="s">
        <v>1367</v>
      </c>
      <c r="E245" s="73" t="s">
        <v>378</v>
      </c>
      <c r="F245" s="72" t="s">
        <v>484</v>
      </c>
      <c r="G245" s="72" t="s">
        <v>965</v>
      </c>
      <c r="H245" s="72" t="s">
        <v>1368</v>
      </c>
      <c r="I245" s="72" t="s">
        <v>98</v>
      </c>
      <c r="J245" s="138">
        <v>715</v>
      </c>
      <c r="K245" s="146">
        <v>4000</v>
      </c>
      <c r="L245" s="139">
        <f t="shared" si="3"/>
        <v>2860000</v>
      </c>
      <c r="M245" s="139" t="s">
        <v>2059</v>
      </c>
      <c r="N245" s="72" t="s">
        <v>967</v>
      </c>
      <c r="O245" s="238"/>
      <c r="P245" s="238"/>
    </row>
    <row r="246" spans="1:16" ht="33">
      <c r="A246" s="71">
        <v>170</v>
      </c>
      <c r="B246" s="72" t="s">
        <v>729</v>
      </c>
      <c r="C246" s="113">
        <v>775</v>
      </c>
      <c r="D246" s="74" t="s">
        <v>1369</v>
      </c>
      <c r="E246" s="73" t="s">
        <v>378</v>
      </c>
      <c r="F246" s="72" t="s">
        <v>484</v>
      </c>
      <c r="G246" s="72" t="s">
        <v>1370</v>
      </c>
      <c r="H246" s="72" t="s">
        <v>1371</v>
      </c>
      <c r="I246" s="72" t="s">
        <v>98</v>
      </c>
      <c r="J246" s="138">
        <v>1900</v>
      </c>
      <c r="K246" s="146">
        <v>4000</v>
      </c>
      <c r="L246" s="139">
        <f t="shared" si="3"/>
        <v>7600000</v>
      </c>
      <c r="M246" s="139" t="s">
        <v>2060</v>
      </c>
      <c r="N246" s="72" t="s">
        <v>1075</v>
      </c>
      <c r="O246" s="238"/>
      <c r="P246" s="238"/>
    </row>
    <row r="247" spans="1:16" ht="33">
      <c r="A247" s="71">
        <v>171</v>
      </c>
      <c r="B247" s="72" t="s">
        <v>730</v>
      </c>
      <c r="C247" s="113">
        <v>775</v>
      </c>
      <c r="D247" s="74" t="s">
        <v>1372</v>
      </c>
      <c r="E247" s="73" t="s">
        <v>378</v>
      </c>
      <c r="F247" s="72" t="s">
        <v>125</v>
      </c>
      <c r="G247" s="72" t="s">
        <v>1254</v>
      </c>
      <c r="H247" s="72" t="s">
        <v>1373</v>
      </c>
      <c r="I247" s="72" t="s">
        <v>128</v>
      </c>
      <c r="J247" s="138">
        <v>26000</v>
      </c>
      <c r="K247" s="146">
        <v>2000</v>
      </c>
      <c r="L247" s="139">
        <f t="shared" si="3"/>
        <v>52000000</v>
      </c>
      <c r="M247" s="139" t="s">
        <v>2060</v>
      </c>
      <c r="N247" s="72" t="s">
        <v>1014</v>
      </c>
      <c r="O247" s="238"/>
      <c r="P247" s="238"/>
    </row>
    <row r="248" spans="1:16" ht="49.5">
      <c r="A248" s="71">
        <v>172</v>
      </c>
      <c r="B248" s="84" t="s">
        <v>836</v>
      </c>
      <c r="C248" s="240">
        <v>775</v>
      </c>
      <c r="D248" s="241" t="s">
        <v>1682</v>
      </c>
      <c r="E248" s="241" t="s">
        <v>1683</v>
      </c>
      <c r="F248" s="240" t="s">
        <v>125</v>
      </c>
      <c r="G248" s="240" t="s">
        <v>1684</v>
      </c>
      <c r="H248" s="240" t="s">
        <v>1685</v>
      </c>
      <c r="I248" s="240" t="s">
        <v>128</v>
      </c>
      <c r="J248" s="242">
        <v>33100</v>
      </c>
      <c r="K248" s="147">
        <v>1000</v>
      </c>
      <c r="L248" s="139">
        <f t="shared" si="3"/>
        <v>33100000</v>
      </c>
      <c r="M248" s="139" t="s">
        <v>2059</v>
      </c>
      <c r="N248" s="240" t="s">
        <v>1650</v>
      </c>
      <c r="O248" s="238"/>
      <c r="P248" s="238"/>
    </row>
    <row r="249" spans="1:16" ht="16.5">
      <c r="A249" s="81"/>
      <c r="B249" s="81"/>
      <c r="C249" s="82"/>
      <c r="D249" s="83" t="s">
        <v>1913</v>
      </c>
      <c r="E249" s="82"/>
      <c r="F249" s="82"/>
      <c r="G249" s="82"/>
      <c r="H249" s="82"/>
      <c r="I249" s="243"/>
      <c r="J249" s="244"/>
      <c r="K249" s="245"/>
      <c r="L249" s="139"/>
      <c r="M249" s="139"/>
      <c r="N249" s="243"/>
      <c r="O249" s="238"/>
      <c r="P249" s="238"/>
    </row>
    <row r="250" spans="1:16" ht="33">
      <c r="A250" s="71">
        <v>173</v>
      </c>
      <c r="B250" s="72" t="s">
        <v>676</v>
      </c>
      <c r="C250" s="113">
        <v>784</v>
      </c>
      <c r="D250" s="74" t="s">
        <v>341</v>
      </c>
      <c r="E250" s="73" t="s">
        <v>226</v>
      </c>
      <c r="F250" s="72" t="s">
        <v>117</v>
      </c>
      <c r="G250" s="72" t="s">
        <v>1223</v>
      </c>
      <c r="H250" s="72" t="s">
        <v>2001</v>
      </c>
      <c r="I250" s="72" t="s">
        <v>98</v>
      </c>
      <c r="J250" s="138">
        <v>7360</v>
      </c>
      <c r="K250" s="146">
        <v>2000</v>
      </c>
      <c r="L250" s="139">
        <f t="shared" si="3"/>
        <v>14720000</v>
      </c>
      <c r="M250" s="139" t="s">
        <v>2059</v>
      </c>
      <c r="N250" s="72" t="s">
        <v>959</v>
      </c>
      <c r="O250" s="238"/>
      <c r="P250" s="238"/>
    </row>
    <row r="251" spans="1:16" ht="33">
      <c r="A251" s="84">
        <v>174</v>
      </c>
      <c r="B251" s="84" t="s">
        <v>830</v>
      </c>
      <c r="C251" s="240">
        <v>784</v>
      </c>
      <c r="D251" s="241" t="s">
        <v>341</v>
      </c>
      <c r="E251" s="241" t="s">
        <v>1666</v>
      </c>
      <c r="F251" s="240" t="s">
        <v>117</v>
      </c>
      <c r="G251" s="240" t="s">
        <v>1223</v>
      </c>
      <c r="H251" s="240" t="s">
        <v>2001</v>
      </c>
      <c r="I251" s="240" t="s">
        <v>98</v>
      </c>
      <c r="J251" s="242">
        <v>7360</v>
      </c>
      <c r="K251" s="147">
        <v>2000</v>
      </c>
      <c r="L251" s="139">
        <f t="shared" si="3"/>
        <v>14720000</v>
      </c>
      <c r="M251" s="139"/>
      <c r="N251" s="240" t="s">
        <v>1660</v>
      </c>
      <c r="O251" s="238"/>
      <c r="P251" s="238"/>
    </row>
    <row r="252" spans="1:16" ht="33">
      <c r="A252" s="71">
        <v>175</v>
      </c>
      <c r="B252" s="72" t="s">
        <v>781</v>
      </c>
      <c r="C252" s="113">
        <v>795</v>
      </c>
      <c r="D252" s="74" t="s">
        <v>1647</v>
      </c>
      <c r="E252" s="73" t="s">
        <v>422</v>
      </c>
      <c r="F252" s="74" t="s">
        <v>134</v>
      </c>
      <c r="G252" s="74" t="s">
        <v>112</v>
      </c>
      <c r="H252" s="74" t="s">
        <v>1648</v>
      </c>
      <c r="I252" s="74" t="s">
        <v>103</v>
      </c>
      <c r="J252" s="138">
        <v>15000</v>
      </c>
      <c r="K252" s="146">
        <v>200</v>
      </c>
      <c r="L252" s="139">
        <f t="shared" si="3"/>
        <v>3000000</v>
      </c>
      <c r="M252" s="139" t="s">
        <v>2059</v>
      </c>
      <c r="N252" s="74" t="s">
        <v>958</v>
      </c>
      <c r="O252" s="238"/>
      <c r="P252" s="238"/>
    </row>
    <row r="253" spans="1:16" ht="33">
      <c r="A253" s="84">
        <v>176</v>
      </c>
      <c r="B253" s="72" t="s">
        <v>782</v>
      </c>
      <c r="C253" s="113">
        <v>795</v>
      </c>
      <c r="D253" s="74" t="s">
        <v>1515</v>
      </c>
      <c r="E253" s="73" t="s">
        <v>422</v>
      </c>
      <c r="F253" s="72" t="s">
        <v>346</v>
      </c>
      <c r="G253" s="72" t="s">
        <v>1516</v>
      </c>
      <c r="H253" s="72" t="s">
        <v>1517</v>
      </c>
      <c r="I253" s="72" t="s">
        <v>156</v>
      </c>
      <c r="J253" s="138">
        <v>6500</v>
      </c>
      <c r="K253" s="146">
        <v>2000</v>
      </c>
      <c r="L253" s="139">
        <f t="shared" si="3"/>
        <v>13000000</v>
      </c>
      <c r="M253" s="139" t="s">
        <v>2059</v>
      </c>
      <c r="N253" s="72" t="s">
        <v>986</v>
      </c>
      <c r="O253" s="238"/>
      <c r="P253" s="238"/>
    </row>
    <row r="254" spans="1:16" ht="33">
      <c r="A254" s="71">
        <v>177</v>
      </c>
      <c r="B254" s="72" t="s">
        <v>783</v>
      </c>
      <c r="C254" s="113">
        <v>795</v>
      </c>
      <c r="D254" s="74" t="s">
        <v>1518</v>
      </c>
      <c r="E254" s="73" t="s">
        <v>422</v>
      </c>
      <c r="F254" s="72" t="s">
        <v>96</v>
      </c>
      <c r="G254" s="72" t="s">
        <v>1519</v>
      </c>
      <c r="H254" s="72" t="s">
        <v>1520</v>
      </c>
      <c r="I254" s="72" t="s">
        <v>98</v>
      </c>
      <c r="J254" s="138">
        <v>5950</v>
      </c>
      <c r="K254" s="146">
        <v>2000</v>
      </c>
      <c r="L254" s="139">
        <f t="shared" si="3"/>
        <v>11900000</v>
      </c>
      <c r="M254" s="139" t="s">
        <v>2059</v>
      </c>
      <c r="N254" s="72" t="s">
        <v>1150</v>
      </c>
      <c r="O254" s="238"/>
      <c r="P254" s="238"/>
    </row>
    <row r="255" spans="1:16" ht="16.5">
      <c r="A255" s="81"/>
      <c r="B255" s="81"/>
      <c r="C255" s="82"/>
      <c r="D255" s="83" t="s">
        <v>1914</v>
      </c>
      <c r="E255" s="82"/>
      <c r="F255" s="82"/>
      <c r="G255" s="82"/>
      <c r="H255" s="82"/>
      <c r="I255" s="243"/>
      <c r="J255" s="244"/>
      <c r="K255" s="245"/>
      <c r="L255" s="139"/>
      <c r="M255" s="139"/>
      <c r="N255" s="243"/>
      <c r="O255" s="238"/>
      <c r="P255" s="238"/>
    </row>
    <row r="256" spans="1:16" ht="49.5">
      <c r="A256" s="71">
        <v>178</v>
      </c>
      <c r="B256" s="72" t="s">
        <v>689</v>
      </c>
      <c r="C256" s="113">
        <v>800</v>
      </c>
      <c r="D256" s="74" t="s">
        <v>1260</v>
      </c>
      <c r="E256" s="73" t="s">
        <v>241</v>
      </c>
      <c r="F256" s="72" t="s">
        <v>127</v>
      </c>
      <c r="G256" s="72" t="s">
        <v>1261</v>
      </c>
      <c r="H256" s="72" t="s">
        <v>1262</v>
      </c>
      <c r="I256" s="72" t="s">
        <v>98</v>
      </c>
      <c r="J256" s="138">
        <v>480</v>
      </c>
      <c r="K256" s="146">
        <v>15000</v>
      </c>
      <c r="L256" s="139">
        <f t="shared" si="3"/>
        <v>7200000</v>
      </c>
      <c r="M256" s="139"/>
      <c r="N256" s="72" t="s">
        <v>956</v>
      </c>
      <c r="O256" s="238"/>
      <c r="P256" s="238"/>
    </row>
    <row r="257" spans="1:16" ht="33">
      <c r="A257" s="71">
        <v>179</v>
      </c>
      <c r="B257" s="72" t="s">
        <v>690</v>
      </c>
      <c r="C257" s="113">
        <v>800</v>
      </c>
      <c r="D257" s="74" t="s">
        <v>1263</v>
      </c>
      <c r="E257" s="73" t="s">
        <v>241</v>
      </c>
      <c r="F257" s="72" t="s">
        <v>1264</v>
      </c>
      <c r="G257" s="72" t="s">
        <v>1265</v>
      </c>
      <c r="H257" s="72" t="s">
        <v>1266</v>
      </c>
      <c r="I257" s="72" t="s">
        <v>98</v>
      </c>
      <c r="J257" s="138">
        <v>2950</v>
      </c>
      <c r="K257" s="146">
        <v>16000</v>
      </c>
      <c r="L257" s="139">
        <f t="shared" si="3"/>
        <v>47200000</v>
      </c>
      <c r="M257" s="139" t="s">
        <v>2059</v>
      </c>
      <c r="N257" s="72" t="s">
        <v>1081</v>
      </c>
      <c r="O257" s="238"/>
      <c r="P257" s="238"/>
    </row>
    <row r="258" spans="1:16" ht="49.5">
      <c r="A258" s="71">
        <v>180</v>
      </c>
      <c r="B258" s="84" t="s">
        <v>832</v>
      </c>
      <c r="C258" s="240">
        <v>800</v>
      </c>
      <c r="D258" s="241" t="s">
        <v>1672</v>
      </c>
      <c r="E258" s="241" t="s">
        <v>1673</v>
      </c>
      <c r="F258" s="240" t="s">
        <v>127</v>
      </c>
      <c r="G258" s="240" t="s">
        <v>1674</v>
      </c>
      <c r="H258" s="240" t="s">
        <v>1675</v>
      </c>
      <c r="I258" s="240" t="s">
        <v>98</v>
      </c>
      <c r="J258" s="242">
        <v>2865</v>
      </c>
      <c r="K258" s="147">
        <v>16000</v>
      </c>
      <c r="L258" s="139">
        <f t="shared" si="3"/>
        <v>45840000</v>
      </c>
      <c r="M258" s="139" t="s">
        <v>2059</v>
      </c>
      <c r="N258" s="240" t="s">
        <v>1650</v>
      </c>
      <c r="O258" s="238"/>
      <c r="P258" s="238"/>
    </row>
    <row r="259" spans="1:16" ht="33">
      <c r="A259" s="71">
        <v>181</v>
      </c>
      <c r="B259" s="72" t="s">
        <v>691</v>
      </c>
      <c r="C259" s="113">
        <v>801</v>
      </c>
      <c r="D259" s="74" t="s">
        <v>1267</v>
      </c>
      <c r="E259" s="73" t="s">
        <v>243</v>
      </c>
      <c r="F259" s="72" t="s">
        <v>237</v>
      </c>
      <c r="G259" s="72" t="s">
        <v>1060</v>
      </c>
      <c r="H259" s="72" t="s">
        <v>1268</v>
      </c>
      <c r="I259" s="72" t="s">
        <v>98</v>
      </c>
      <c r="J259" s="138">
        <v>3850</v>
      </c>
      <c r="K259" s="146">
        <v>5000</v>
      </c>
      <c r="L259" s="139">
        <f t="shared" si="3"/>
        <v>19250000</v>
      </c>
      <c r="M259" s="139"/>
      <c r="N259" s="72" t="s">
        <v>956</v>
      </c>
      <c r="O259" s="238"/>
      <c r="P259" s="238"/>
    </row>
    <row r="260" spans="1:16" ht="33">
      <c r="A260" s="71">
        <v>182</v>
      </c>
      <c r="B260" s="72" t="s">
        <v>700</v>
      </c>
      <c r="C260" s="113">
        <v>805</v>
      </c>
      <c r="D260" s="74" t="s">
        <v>1295</v>
      </c>
      <c r="E260" s="73" t="s">
        <v>583</v>
      </c>
      <c r="F260" s="72" t="s">
        <v>584</v>
      </c>
      <c r="G260" s="72" t="s">
        <v>582</v>
      </c>
      <c r="H260" s="72" t="s">
        <v>1296</v>
      </c>
      <c r="I260" s="72" t="s">
        <v>479</v>
      </c>
      <c r="J260" s="138">
        <v>103000</v>
      </c>
      <c r="K260" s="146">
        <v>800</v>
      </c>
      <c r="L260" s="139">
        <f t="shared" si="3"/>
        <v>82400000</v>
      </c>
      <c r="M260" s="139" t="s">
        <v>2059</v>
      </c>
      <c r="N260" s="72" t="s">
        <v>1294</v>
      </c>
      <c r="O260" s="238"/>
      <c r="P260" s="238"/>
    </row>
    <row r="261" spans="1:16" ht="33">
      <c r="A261" s="71">
        <v>183</v>
      </c>
      <c r="B261" s="72" t="s">
        <v>723</v>
      </c>
      <c r="C261" s="113">
        <v>807</v>
      </c>
      <c r="D261" s="74" t="s">
        <v>1355</v>
      </c>
      <c r="E261" s="73" t="s">
        <v>373</v>
      </c>
      <c r="F261" s="72" t="s">
        <v>238</v>
      </c>
      <c r="G261" s="72" t="s">
        <v>242</v>
      </c>
      <c r="H261" s="72" t="s">
        <v>1356</v>
      </c>
      <c r="I261" s="72" t="s">
        <v>98</v>
      </c>
      <c r="J261" s="138">
        <v>2000</v>
      </c>
      <c r="K261" s="146">
        <v>10000</v>
      </c>
      <c r="L261" s="139">
        <f t="shared" si="3"/>
        <v>20000000</v>
      </c>
      <c r="M261" s="139" t="s">
        <v>2059</v>
      </c>
      <c r="N261" s="72" t="s">
        <v>1059</v>
      </c>
      <c r="O261" s="238"/>
      <c r="P261" s="238"/>
    </row>
    <row r="262" spans="1:16" ht="33">
      <c r="A262" s="71">
        <v>184</v>
      </c>
      <c r="B262" s="72" t="s">
        <v>724</v>
      </c>
      <c r="C262" s="113">
        <v>808</v>
      </c>
      <c r="D262" s="74" t="s">
        <v>1357</v>
      </c>
      <c r="E262" s="73" t="s">
        <v>376</v>
      </c>
      <c r="F262" s="72" t="s">
        <v>377</v>
      </c>
      <c r="G262" s="72" t="s">
        <v>1358</v>
      </c>
      <c r="H262" s="72" t="s">
        <v>2002</v>
      </c>
      <c r="I262" s="72" t="s">
        <v>98</v>
      </c>
      <c r="J262" s="138">
        <v>2373</v>
      </c>
      <c r="K262" s="146">
        <v>40000</v>
      </c>
      <c r="L262" s="139">
        <f t="shared" si="3"/>
        <v>94920000</v>
      </c>
      <c r="M262" s="139" t="s">
        <v>2059</v>
      </c>
      <c r="N262" s="72" t="s">
        <v>1007</v>
      </c>
      <c r="O262" s="238"/>
      <c r="P262" s="238"/>
    </row>
    <row r="263" spans="1:16" ht="33">
      <c r="A263" s="71">
        <v>185</v>
      </c>
      <c r="B263" s="72" t="s">
        <v>725</v>
      </c>
      <c r="C263" s="113">
        <v>808</v>
      </c>
      <c r="D263" s="74" t="s">
        <v>1359</v>
      </c>
      <c r="E263" s="73" t="s">
        <v>374</v>
      </c>
      <c r="F263" s="72" t="s">
        <v>375</v>
      </c>
      <c r="G263" s="72" t="s">
        <v>1360</v>
      </c>
      <c r="H263" s="72" t="s">
        <v>1361</v>
      </c>
      <c r="I263" s="72" t="s">
        <v>98</v>
      </c>
      <c r="J263" s="138">
        <v>1750</v>
      </c>
      <c r="K263" s="146">
        <v>5000</v>
      </c>
      <c r="L263" s="139">
        <f t="shared" si="3"/>
        <v>8750000</v>
      </c>
      <c r="M263" s="139" t="s">
        <v>2060</v>
      </c>
      <c r="N263" s="72" t="s">
        <v>1081</v>
      </c>
      <c r="O263" s="238"/>
      <c r="P263" s="238"/>
    </row>
    <row r="264" spans="1:16" ht="16.5">
      <c r="A264" s="81"/>
      <c r="B264" s="81"/>
      <c r="C264" s="82"/>
      <c r="D264" s="83" t="s">
        <v>1915</v>
      </c>
      <c r="E264" s="82"/>
      <c r="F264" s="82"/>
      <c r="G264" s="82"/>
      <c r="H264" s="82"/>
      <c r="I264" s="243"/>
      <c r="J264" s="244"/>
      <c r="K264" s="245"/>
      <c r="L264" s="139"/>
      <c r="M264" s="139"/>
      <c r="N264" s="243"/>
      <c r="O264" s="238"/>
      <c r="P264" s="238"/>
    </row>
    <row r="265" spans="1:16" ht="16.5">
      <c r="A265" s="81"/>
      <c r="B265" s="81"/>
      <c r="C265" s="82"/>
      <c r="D265" s="83" t="s">
        <v>1916</v>
      </c>
      <c r="E265" s="82"/>
      <c r="F265" s="82"/>
      <c r="G265" s="82"/>
      <c r="H265" s="82"/>
      <c r="I265" s="243"/>
      <c r="J265" s="244"/>
      <c r="K265" s="245"/>
      <c r="L265" s="139"/>
      <c r="M265" s="139"/>
      <c r="N265" s="243"/>
      <c r="O265" s="238"/>
      <c r="P265" s="238"/>
    </row>
    <row r="266" spans="1:16" ht="16.5">
      <c r="A266" s="81"/>
      <c r="B266" s="81"/>
      <c r="C266" s="82"/>
      <c r="D266" s="83" t="s">
        <v>1917</v>
      </c>
      <c r="E266" s="82"/>
      <c r="F266" s="82"/>
      <c r="G266" s="82"/>
      <c r="H266" s="82"/>
      <c r="I266" s="243"/>
      <c r="J266" s="244"/>
      <c r="K266" s="245"/>
      <c r="L266" s="139"/>
      <c r="M266" s="139"/>
      <c r="N266" s="243"/>
      <c r="O266" s="238"/>
      <c r="P266" s="238"/>
    </row>
    <row r="267" spans="1:16" ht="49.5">
      <c r="A267" s="71">
        <v>186</v>
      </c>
      <c r="B267" s="72" t="s">
        <v>699</v>
      </c>
      <c r="C267" s="113">
        <v>825</v>
      </c>
      <c r="D267" s="74" t="s">
        <v>1288</v>
      </c>
      <c r="E267" s="73" t="s">
        <v>253</v>
      </c>
      <c r="F267" s="72" t="s">
        <v>254</v>
      </c>
      <c r="G267" s="72" t="s">
        <v>1289</v>
      </c>
      <c r="H267" s="72" t="s">
        <v>1290</v>
      </c>
      <c r="I267" s="72" t="s">
        <v>103</v>
      </c>
      <c r="J267" s="138">
        <v>22900</v>
      </c>
      <c r="K267" s="146">
        <v>800</v>
      </c>
      <c r="L267" s="139">
        <f t="shared" ref="L267:L331" si="4">J267*K267</f>
        <v>18320000</v>
      </c>
      <c r="M267" s="139" t="s">
        <v>2059</v>
      </c>
      <c r="N267" s="72" t="s">
        <v>956</v>
      </c>
      <c r="O267" s="238"/>
      <c r="P267" s="238"/>
    </row>
    <row r="268" spans="1:16" ht="16.5">
      <c r="A268" s="81"/>
      <c r="B268" s="81"/>
      <c r="C268" s="82"/>
      <c r="D268" s="83" t="s">
        <v>1918</v>
      </c>
      <c r="E268" s="82"/>
      <c r="F268" s="82"/>
      <c r="G268" s="82"/>
      <c r="H268" s="82"/>
      <c r="I268" s="243"/>
      <c r="J268" s="244"/>
      <c r="K268" s="245"/>
      <c r="L268" s="139"/>
      <c r="M268" s="139"/>
      <c r="N268" s="243"/>
      <c r="O268" s="238"/>
      <c r="P268" s="238"/>
    </row>
    <row r="269" spans="1:16" ht="33">
      <c r="A269" s="71">
        <v>187</v>
      </c>
      <c r="B269" s="72" t="s">
        <v>746</v>
      </c>
      <c r="C269" s="113">
        <v>833</v>
      </c>
      <c r="D269" s="74" t="s">
        <v>1416</v>
      </c>
      <c r="E269" s="73" t="s">
        <v>393</v>
      </c>
      <c r="F269" s="72" t="s">
        <v>208</v>
      </c>
      <c r="G269" s="72" t="s">
        <v>1280</v>
      </c>
      <c r="H269" s="72" t="s">
        <v>1417</v>
      </c>
      <c r="I269" s="72" t="s">
        <v>103</v>
      </c>
      <c r="J269" s="138">
        <v>7400</v>
      </c>
      <c r="K269" s="146">
        <v>50</v>
      </c>
      <c r="L269" s="139">
        <f t="shared" si="4"/>
        <v>370000</v>
      </c>
      <c r="M269" s="139" t="s">
        <v>2059</v>
      </c>
      <c r="N269" s="72" t="s">
        <v>1084</v>
      </c>
      <c r="O269" s="238"/>
      <c r="P269" s="238"/>
    </row>
    <row r="270" spans="1:16" ht="33">
      <c r="A270" s="71">
        <v>188</v>
      </c>
      <c r="B270" s="72" t="s">
        <v>769</v>
      </c>
      <c r="C270" s="113">
        <v>835</v>
      </c>
      <c r="D270" s="74" t="s">
        <v>1481</v>
      </c>
      <c r="E270" s="73" t="s">
        <v>412</v>
      </c>
      <c r="F270" s="72" t="s">
        <v>100</v>
      </c>
      <c r="G270" s="72" t="s">
        <v>1482</v>
      </c>
      <c r="H270" s="72" t="s">
        <v>1483</v>
      </c>
      <c r="I270" s="72" t="s">
        <v>128</v>
      </c>
      <c r="J270" s="138">
        <v>31710</v>
      </c>
      <c r="K270" s="146">
        <v>100</v>
      </c>
      <c r="L270" s="139">
        <f t="shared" si="4"/>
        <v>3171000</v>
      </c>
      <c r="M270" s="139"/>
      <c r="N270" s="72" t="s">
        <v>1009</v>
      </c>
      <c r="O270" s="238"/>
      <c r="P270" s="238"/>
    </row>
    <row r="271" spans="1:16" ht="33">
      <c r="A271" s="71">
        <v>189</v>
      </c>
      <c r="B271" s="72" t="s">
        <v>789</v>
      </c>
      <c r="C271" s="113">
        <v>838</v>
      </c>
      <c r="D271" s="74" t="s">
        <v>1535</v>
      </c>
      <c r="E271" s="73" t="s">
        <v>431</v>
      </c>
      <c r="F271" s="72" t="s">
        <v>1108</v>
      </c>
      <c r="G271" s="72" t="s">
        <v>1536</v>
      </c>
      <c r="H271" s="72" t="s">
        <v>1537</v>
      </c>
      <c r="I271" s="72" t="s">
        <v>128</v>
      </c>
      <c r="J271" s="138">
        <v>68000</v>
      </c>
      <c r="K271" s="146">
        <v>100</v>
      </c>
      <c r="L271" s="139">
        <f t="shared" si="4"/>
        <v>6800000</v>
      </c>
      <c r="M271" s="139"/>
      <c r="N271" s="72" t="s">
        <v>986</v>
      </c>
      <c r="O271" s="238"/>
      <c r="P271" s="238"/>
    </row>
    <row r="272" spans="1:16" ht="33">
      <c r="A272" s="71">
        <v>190</v>
      </c>
      <c r="B272" s="84" t="s">
        <v>839</v>
      </c>
      <c r="C272" s="240">
        <v>838</v>
      </c>
      <c r="D272" s="241" t="s">
        <v>1690</v>
      </c>
      <c r="E272" s="241" t="s">
        <v>1691</v>
      </c>
      <c r="F272" s="240" t="s">
        <v>1692</v>
      </c>
      <c r="G272" s="240" t="s">
        <v>1693</v>
      </c>
      <c r="H272" s="240" t="s">
        <v>1694</v>
      </c>
      <c r="I272" s="240" t="s">
        <v>128</v>
      </c>
      <c r="J272" s="242">
        <v>104405</v>
      </c>
      <c r="K272" s="147">
        <v>80</v>
      </c>
      <c r="L272" s="139">
        <f t="shared" si="4"/>
        <v>8352400</v>
      </c>
      <c r="M272" s="139"/>
      <c r="N272" s="240" t="s">
        <v>1650</v>
      </c>
      <c r="O272" s="238"/>
      <c r="P272" s="238"/>
    </row>
    <row r="273" spans="1:16" ht="33">
      <c r="A273" s="71">
        <v>191</v>
      </c>
      <c r="B273" s="72" t="s">
        <v>804</v>
      </c>
      <c r="C273" s="113">
        <v>839</v>
      </c>
      <c r="D273" s="74" t="s">
        <v>1579</v>
      </c>
      <c r="E273" s="73" t="s">
        <v>449</v>
      </c>
      <c r="F273" s="72" t="s">
        <v>96</v>
      </c>
      <c r="G273" s="72" t="s">
        <v>112</v>
      </c>
      <c r="H273" s="72" t="s">
        <v>1580</v>
      </c>
      <c r="I273" s="72" t="s">
        <v>103</v>
      </c>
      <c r="J273" s="138">
        <v>16300</v>
      </c>
      <c r="K273" s="146">
        <v>200</v>
      </c>
      <c r="L273" s="139">
        <f t="shared" si="4"/>
        <v>3260000</v>
      </c>
      <c r="M273" s="139" t="s">
        <v>2059</v>
      </c>
      <c r="N273" s="72" t="s">
        <v>958</v>
      </c>
      <c r="O273" s="238"/>
      <c r="P273" s="238"/>
    </row>
    <row r="274" spans="1:16" ht="16.5">
      <c r="A274" s="81"/>
      <c r="B274" s="81"/>
      <c r="C274" s="82"/>
      <c r="D274" s="83" t="s">
        <v>1919</v>
      </c>
      <c r="E274" s="82"/>
      <c r="F274" s="82"/>
      <c r="G274" s="82"/>
      <c r="H274" s="82"/>
      <c r="I274" s="243"/>
      <c r="J274" s="244"/>
      <c r="K274" s="245"/>
      <c r="L274" s="139"/>
      <c r="M274" s="139"/>
      <c r="N274" s="243"/>
      <c r="O274" s="238"/>
      <c r="P274" s="238"/>
    </row>
    <row r="275" spans="1:16" ht="16.5">
      <c r="A275" s="81"/>
      <c r="B275" s="81"/>
      <c r="C275" s="82"/>
      <c r="D275" s="83" t="s">
        <v>1920</v>
      </c>
      <c r="E275" s="82"/>
      <c r="F275" s="82"/>
      <c r="G275" s="82"/>
      <c r="H275" s="82"/>
      <c r="I275" s="243"/>
      <c r="J275" s="244"/>
      <c r="K275" s="245"/>
      <c r="L275" s="139"/>
      <c r="M275" s="139"/>
      <c r="N275" s="243"/>
      <c r="O275" s="238"/>
      <c r="P275" s="238"/>
    </row>
    <row r="276" spans="1:16" ht="33">
      <c r="A276" s="71">
        <v>192</v>
      </c>
      <c r="B276" s="72" t="s">
        <v>737</v>
      </c>
      <c r="C276" s="131">
        <v>873</v>
      </c>
      <c r="D276" s="74" t="s">
        <v>1388</v>
      </c>
      <c r="E276" s="97" t="s">
        <v>383</v>
      </c>
      <c r="F276" s="72" t="s">
        <v>384</v>
      </c>
      <c r="G276" s="72" t="s">
        <v>1389</v>
      </c>
      <c r="H276" s="72" t="s">
        <v>1390</v>
      </c>
      <c r="I276" s="72" t="s">
        <v>103</v>
      </c>
      <c r="J276" s="138">
        <v>23835</v>
      </c>
      <c r="K276" s="146">
        <v>2000</v>
      </c>
      <c r="L276" s="139">
        <f t="shared" si="4"/>
        <v>47670000</v>
      </c>
      <c r="M276" s="139" t="s">
        <v>2059</v>
      </c>
      <c r="N276" s="72" t="s">
        <v>1101</v>
      </c>
      <c r="O276" s="238"/>
      <c r="P276" s="238"/>
    </row>
    <row r="277" spans="1:16" ht="33">
      <c r="A277" s="71">
        <v>193</v>
      </c>
      <c r="B277" s="72" t="s">
        <v>741</v>
      </c>
      <c r="C277" s="113">
        <v>883</v>
      </c>
      <c r="D277" s="74" t="s">
        <v>388</v>
      </c>
      <c r="E277" s="73" t="s">
        <v>388</v>
      </c>
      <c r="F277" s="72" t="s">
        <v>389</v>
      </c>
      <c r="G277" s="72" t="s">
        <v>195</v>
      </c>
      <c r="H277" s="72" t="s">
        <v>1402</v>
      </c>
      <c r="I277" s="72" t="s">
        <v>128</v>
      </c>
      <c r="J277" s="138">
        <v>1260</v>
      </c>
      <c r="K277" s="146">
        <v>2000</v>
      </c>
      <c r="L277" s="139">
        <f t="shared" si="4"/>
        <v>2520000</v>
      </c>
      <c r="M277" s="139" t="s">
        <v>2059</v>
      </c>
      <c r="N277" s="72" t="s">
        <v>1007</v>
      </c>
      <c r="O277" s="238"/>
      <c r="P277" s="238"/>
    </row>
    <row r="278" spans="1:16" ht="16.5">
      <c r="A278" s="81"/>
      <c r="B278" s="81"/>
      <c r="C278" s="82"/>
      <c r="D278" s="83" t="s">
        <v>1921</v>
      </c>
      <c r="E278" s="82"/>
      <c r="F278" s="82"/>
      <c r="G278" s="82"/>
      <c r="H278" s="82"/>
      <c r="I278" s="243"/>
      <c r="J278" s="244"/>
      <c r="K278" s="245"/>
      <c r="L278" s="139"/>
      <c r="M278" s="139"/>
      <c r="N278" s="243"/>
      <c r="O278" s="238"/>
      <c r="P278" s="238"/>
    </row>
    <row r="279" spans="1:16" ht="33">
      <c r="A279" s="71">
        <v>194</v>
      </c>
      <c r="B279" s="72" t="s">
        <v>709</v>
      </c>
      <c r="C279" s="113">
        <v>904</v>
      </c>
      <c r="D279" s="74" t="s">
        <v>1317</v>
      </c>
      <c r="E279" s="73" t="s">
        <v>360</v>
      </c>
      <c r="F279" s="72" t="s">
        <v>361</v>
      </c>
      <c r="G279" s="72" t="s">
        <v>1318</v>
      </c>
      <c r="H279" s="72" t="s">
        <v>1319</v>
      </c>
      <c r="I279" s="72" t="s">
        <v>128</v>
      </c>
      <c r="J279" s="138">
        <v>123900</v>
      </c>
      <c r="K279" s="146">
        <v>40</v>
      </c>
      <c r="L279" s="139">
        <f t="shared" si="4"/>
        <v>4956000</v>
      </c>
      <c r="M279" s="139" t="s">
        <v>2059</v>
      </c>
      <c r="N279" s="72" t="s">
        <v>1009</v>
      </c>
      <c r="O279" s="238"/>
      <c r="P279" s="238"/>
    </row>
    <row r="280" spans="1:16" ht="66">
      <c r="A280" s="71">
        <v>195</v>
      </c>
      <c r="B280" s="72" t="s">
        <v>740</v>
      </c>
      <c r="C280" s="113">
        <v>905</v>
      </c>
      <c r="D280" s="74" t="s">
        <v>1397</v>
      </c>
      <c r="E280" s="73" t="s">
        <v>387</v>
      </c>
      <c r="F280" s="72" t="s">
        <v>1398</v>
      </c>
      <c r="G280" s="72" t="s">
        <v>1399</v>
      </c>
      <c r="H280" s="72" t="s">
        <v>1400</v>
      </c>
      <c r="I280" s="72" t="s">
        <v>128</v>
      </c>
      <c r="J280" s="138">
        <v>2030</v>
      </c>
      <c r="K280" s="146">
        <v>2000</v>
      </c>
      <c r="L280" s="139">
        <f t="shared" si="4"/>
        <v>4060000</v>
      </c>
      <c r="M280" s="139" t="s">
        <v>2059</v>
      </c>
      <c r="N280" s="72" t="s">
        <v>977</v>
      </c>
      <c r="O280" s="238"/>
      <c r="P280" s="238"/>
    </row>
    <row r="281" spans="1:16" ht="16.5">
      <c r="A281" s="81"/>
      <c r="B281" s="81"/>
      <c r="C281" s="82"/>
      <c r="D281" s="83" t="s">
        <v>1922</v>
      </c>
      <c r="E281" s="82"/>
      <c r="F281" s="82"/>
      <c r="G281" s="82"/>
      <c r="H281" s="82"/>
      <c r="I281" s="243"/>
      <c r="J281" s="244"/>
      <c r="K281" s="245"/>
      <c r="L281" s="139"/>
      <c r="M281" s="139"/>
      <c r="N281" s="243"/>
      <c r="O281" s="238"/>
      <c r="P281" s="238"/>
    </row>
    <row r="282" spans="1:16" ht="16.5">
      <c r="A282" s="81"/>
      <c r="B282" s="81"/>
      <c r="C282" s="82"/>
      <c r="D282" s="83" t="s">
        <v>1923</v>
      </c>
      <c r="E282" s="82"/>
      <c r="F282" s="82"/>
      <c r="G282" s="82"/>
      <c r="H282" s="82"/>
      <c r="I282" s="243"/>
      <c r="J282" s="244"/>
      <c r="K282" s="245"/>
      <c r="L282" s="139"/>
      <c r="M282" s="139"/>
      <c r="N282" s="243"/>
      <c r="O282" s="238"/>
      <c r="P282" s="238"/>
    </row>
    <row r="283" spans="1:16" ht="33">
      <c r="A283" s="71">
        <v>196</v>
      </c>
      <c r="B283" s="72" t="s">
        <v>735</v>
      </c>
      <c r="C283" s="113">
        <v>918</v>
      </c>
      <c r="D283" s="74" t="s">
        <v>1383</v>
      </c>
      <c r="E283" s="73" t="s">
        <v>381</v>
      </c>
      <c r="F283" s="72" t="s">
        <v>382</v>
      </c>
      <c r="G283" s="72" t="s">
        <v>112</v>
      </c>
      <c r="H283" s="72" t="s">
        <v>1384</v>
      </c>
      <c r="I283" s="72" t="s">
        <v>103</v>
      </c>
      <c r="J283" s="138">
        <v>14420</v>
      </c>
      <c r="K283" s="146">
        <v>100</v>
      </c>
      <c r="L283" s="139">
        <f t="shared" si="4"/>
        <v>1442000</v>
      </c>
      <c r="M283" s="139" t="s">
        <v>2059</v>
      </c>
      <c r="N283" s="72" t="s">
        <v>958</v>
      </c>
      <c r="O283" s="238"/>
      <c r="P283" s="238"/>
    </row>
    <row r="284" spans="1:16" ht="33">
      <c r="A284" s="71">
        <v>197</v>
      </c>
      <c r="B284" s="72" t="s">
        <v>753</v>
      </c>
      <c r="C284" s="113">
        <v>919</v>
      </c>
      <c r="D284" s="74" t="s">
        <v>1434</v>
      </c>
      <c r="E284" s="73" t="s">
        <v>401</v>
      </c>
      <c r="F284" s="72" t="s">
        <v>402</v>
      </c>
      <c r="G284" s="72" t="s">
        <v>1435</v>
      </c>
      <c r="H284" s="72" t="s">
        <v>1436</v>
      </c>
      <c r="I284" s="72" t="s">
        <v>103</v>
      </c>
      <c r="J284" s="138">
        <v>3255</v>
      </c>
      <c r="K284" s="146">
        <v>500</v>
      </c>
      <c r="L284" s="139">
        <f t="shared" si="4"/>
        <v>1627500</v>
      </c>
      <c r="M284" s="139" t="s">
        <v>2059</v>
      </c>
      <c r="N284" s="72" t="s">
        <v>1009</v>
      </c>
      <c r="O284" s="238"/>
      <c r="P284" s="238"/>
    </row>
    <row r="285" spans="1:16" ht="33">
      <c r="A285" s="71">
        <v>198</v>
      </c>
      <c r="B285" s="72" t="s">
        <v>754</v>
      </c>
      <c r="C285" s="113">
        <v>919</v>
      </c>
      <c r="D285" s="74" t="s">
        <v>1437</v>
      </c>
      <c r="E285" s="73" t="s">
        <v>401</v>
      </c>
      <c r="F285" s="72" t="s">
        <v>1438</v>
      </c>
      <c r="G285" s="72" t="s">
        <v>1286</v>
      </c>
      <c r="H285" s="72" t="s">
        <v>2003</v>
      </c>
      <c r="I285" s="72" t="s">
        <v>103</v>
      </c>
      <c r="J285" s="138">
        <v>2100</v>
      </c>
      <c r="K285" s="146">
        <v>1000</v>
      </c>
      <c r="L285" s="139">
        <f t="shared" si="4"/>
        <v>2100000</v>
      </c>
      <c r="M285" s="139" t="s">
        <v>2060</v>
      </c>
      <c r="N285" s="72" t="s">
        <v>956</v>
      </c>
      <c r="O285" s="238"/>
      <c r="P285" s="238"/>
    </row>
    <row r="286" spans="1:16" ht="16.5">
      <c r="A286" s="81"/>
      <c r="B286" s="81"/>
      <c r="C286" s="91"/>
      <c r="D286" s="83" t="s">
        <v>1924</v>
      </c>
      <c r="E286" s="91"/>
      <c r="F286" s="91"/>
      <c r="G286" s="91"/>
      <c r="H286" s="91"/>
      <c r="I286" s="243"/>
      <c r="J286" s="244"/>
      <c r="K286" s="245"/>
      <c r="L286" s="139"/>
      <c r="M286" s="139"/>
      <c r="N286" s="243"/>
      <c r="O286" s="238"/>
      <c r="P286" s="238"/>
    </row>
    <row r="287" spans="1:16" ht="16.5">
      <c r="A287" s="81"/>
      <c r="B287" s="81"/>
      <c r="C287" s="82"/>
      <c r="D287" s="83" t="s">
        <v>1925</v>
      </c>
      <c r="E287" s="82"/>
      <c r="F287" s="82"/>
      <c r="G287" s="82"/>
      <c r="H287" s="82"/>
      <c r="I287" s="243"/>
      <c r="J287" s="244"/>
      <c r="K287" s="245"/>
      <c r="L287" s="139"/>
      <c r="M287" s="139"/>
      <c r="N287" s="243"/>
      <c r="O287" s="238"/>
      <c r="P287" s="238"/>
    </row>
    <row r="288" spans="1:16" ht="16.5">
      <c r="A288" s="81"/>
      <c r="B288" s="81"/>
      <c r="C288" s="82"/>
      <c r="D288" s="83" t="s">
        <v>1926</v>
      </c>
      <c r="E288" s="82"/>
      <c r="F288" s="82"/>
      <c r="G288" s="82"/>
      <c r="H288" s="82"/>
      <c r="I288" s="243"/>
      <c r="J288" s="244"/>
      <c r="K288" s="245"/>
      <c r="L288" s="139"/>
      <c r="M288" s="139"/>
      <c r="N288" s="243"/>
      <c r="O288" s="238"/>
      <c r="P288" s="238"/>
    </row>
    <row r="289" spans="1:16" ht="16.5">
      <c r="A289" s="81"/>
      <c r="B289" s="81"/>
      <c r="C289" s="82"/>
      <c r="D289" s="83" t="s">
        <v>1927</v>
      </c>
      <c r="E289" s="82"/>
      <c r="F289" s="82"/>
      <c r="G289" s="82"/>
      <c r="H289" s="82"/>
      <c r="I289" s="243"/>
      <c r="J289" s="244"/>
      <c r="K289" s="245"/>
      <c r="L289" s="139"/>
      <c r="M289" s="139"/>
      <c r="N289" s="243"/>
      <c r="O289" s="238"/>
      <c r="P289" s="238"/>
    </row>
    <row r="290" spans="1:16" ht="33">
      <c r="A290" s="71">
        <v>199</v>
      </c>
      <c r="B290" s="72" t="s">
        <v>664</v>
      </c>
      <c r="C290" s="113">
        <v>933</v>
      </c>
      <c r="D290" s="74" t="s">
        <v>1192</v>
      </c>
      <c r="E290" s="73" t="s">
        <v>213</v>
      </c>
      <c r="F290" s="72" t="s">
        <v>117</v>
      </c>
      <c r="G290" s="72" t="s">
        <v>1193</v>
      </c>
      <c r="H290" s="72" t="s">
        <v>1194</v>
      </c>
      <c r="I290" s="72" t="s">
        <v>103</v>
      </c>
      <c r="J290" s="138">
        <v>7720</v>
      </c>
      <c r="K290" s="146">
        <v>150</v>
      </c>
      <c r="L290" s="139">
        <f t="shared" si="4"/>
        <v>1158000</v>
      </c>
      <c r="M290" s="139" t="s">
        <v>2059</v>
      </c>
      <c r="N290" s="72" t="s">
        <v>956</v>
      </c>
      <c r="O290" s="238"/>
      <c r="P290" s="238"/>
    </row>
    <row r="291" spans="1:16" ht="16.5">
      <c r="A291" s="81"/>
      <c r="B291" s="100"/>
      <c r="C291" s="82"/>
      <c r="D291" s="83" t="s">
        <v>1928</v>
      </c>
      <c r="E291" s="82"/>
      <c r="F291" s="82"/>
      <c r="G291" s="82"/>
      <c r="H291" s="82"/>
      <c r="I291" s="243"/>
      <c r="J291" s="244"/>
      <c r="K291" s="245"/>
      <c r="L291" s="139"/>
      <c r="M291" s="139"/>
      <c r="N291" s="243"/>
      <c r="O291" s="238"/>
      <c r="P291" s="238"/>
    </row>
    <row r="292" spans="1:16" ht="16.5">
      <c r="A292" s="81"/>
      <c r="B292" s="100"/>
      <c r="C292" s="82"/>
      <c r="D292" s="83" t="s">
        <v>1929</v>
      </c>
      <c r="E292" s="82"/>
      <c r="F292" s="82"/>
      <c r="G292" s="82"/>
      <c r="H292" s="82"/>
      <c r="I292" s="243"/>
      <c r="J292" s="244"/>
      <c r="K292" s="245"/>
      <c r="L292" s="139"/>
      <c r="M292" s="139"/>
      <c r="N292" s="243"/>
      <c r="O292" s="238"/>
      <c r="P292" s="238"/>
    </row>
    <row r="293" spans="1:16" ht="33">
      <c r="A293" s="71">
        <v>200</v>
      </c>
      <c r="B293" s="72" t="s">
        <v>655</v>
      </c>
      <c r="C293" s="113">
        <v>943</v>
      </c>
      <c r="D293" s="74" t="s">
        <v>1171</v>
      </c>
      <c r="E293" s="73" t="s">
        <v>200</v>
      </c>
      <c r="F293" s="72" t="s">
        <v>134</v>
      </c>
      <c r="G293" s="72" t="s">
        <v>1172</v>
      </c>
      <c r="H293" s="72" t="s">
        <v>2004</v>
      </c>
      <c r="I293" s="72" t="s">
        <v>103</v>
      </c>
      <c r="J293" s="138">
        <v>1250</v>
      </c>
      <c r="K293" s="146">
        <v>1000</v>
      </c>
      <c r="L293" s="139">
        <f t="shared" si="4"/>
        <v>1250000</v>
      </c>
      <c r="M293" s="139" t="s">
        <v>2059</v>
      </c>
      <c r="N293" s="72" t="s">
        <v>956</v>
      </c>
      <c r="O293" s="238"/>
      <c r="P293" s="238"/>
    </row>
    <row r="294" spans="1:16" ht="33">
      <c r="A294" s="71">
        <v>201</v>
      </c>
      <c r="B294" s="72" t="s">
        <v>656</v>
      </c>
      <c r="C294" s="113">
        <v>943</v>
      </c>
      <c r="D294" s="74" t="s">
        <v>1173</v>
      </c>
      <c r="E294" s="73" t="s">
        <v>200</v>
      </c>
      <c r="F294" s="72" t="s">
        <v>134</v>
      </c>
      <c r="G294" s="72" t="s">
        <v>1174</v>
      </c>
      <c r="H294" s="72" t="s">
        <v>1175</v>
      </c>
      <c r="I294" s="72" t="s">
        <v>98</v>
      </c>
      <c r="J294" s="138">
        <v>105</v>
      </c>
      <c r="K294" s="146">
        <v>2000</v>
      </c>
      <c r="L294" s="139">
        <f t="shared" si="4"/>
        <v>210000</v>
      </c>
      <c r="M294" s="139" t="s">
        <v>2059</v>
      </c>
      <c r="N294" s="72" t="s">
        <v>956</v>
      </c>
      <c r="O294" s="238"/>
      <c r="P294" s="238"/>
    </row>
    <row r="295" spans="1:16" ht="16.5">
      <c r="A295" s="81"/>
      <c r="B295" s="100"/>
      <c r="C295" s="82"/>
      <c r="D295" s="83" t="s">
        <v>1930</v>
      </c>
      <c r="E295" s="82"/>
      <c r="F295" s="82"/>
      <c r="G295" s="82"/>
      <c r="H295" s="82"/>
      <c r="I295" s="243"/>
      <c r="J295" s="244"/>
      <c r="K295" s="245"/>
      <c r="L295" s="139"/>
      <c r="M295" s="139"/>
      <c r="N295" s="243"/>
      <c r="O295" s="238"/>
      <c r="P295" s="238"/>
    </row>
    <row r="296" spans="1:16" ht="16.5">
      <c r="A296" s="81"/>
      <c r="B296" s="100"/>
      <c r="C296" s="82"/>
      <c r="D296" s="83" t="s">
        <v>1931</v>
      </c>
      <c r="E296" s="82"/>
      <c r="F296" s="82"/>
      <c r="G296" s="82"/>
      <c r="H296" s="82"/>
      <c r="I296" s="243"/>
      <c r="J296" s="244"/>
      <c r="K296" s="245"/>
      <c r="L296" s="139"/>
      <c r="M296" s="139"/>
      <c r="N296" s="243"/>
      <c r="O296" s="238"/>
      <c r="P296" s="238"/>
    </row>
    <row r="297" spans="1:16" ht="16.5">
      <c r="A297" s="81"/>
      <c r="B297" s="100"/>
      <c r="C297" s="82"/>
      <c r="D297" s="83" t="s">
        <v>1932</v>
      </c>
      <c r="E297" s="82"/>
      <c r="F297" s="82"/>
      <c r="G297" s="82"/>
      <c r="H297" s="82"/>
      <c r="I297" s="243"/>
      <c r="J297" s="244"/>
      <c r="K297" s="245"/>
      <c r="L297" s="139"/>
      <c r="M297" s="139"/>
      <c r="N297" s="243"/>
      <c r="O297" s="238"/>
      <c r="P297" s="238"/>
    </row>
    <row r="298" spans="1:16" ht="33">
      <c r="A298" s="71">
        <v>202</v>
      </c>
      <c r="B298" s="72" t="s">
        <v>606</v>
      </c>
      <c r="C298" s="113">
        <v>971</v>
      </c>
      <c r="D298" s="74" t="s">
        <v>1016</v>
      </c>
      <c r="E298" s="73" t="s">
        <v>130</v>
      </c>
      <c r="F298" s="72" t="s">
        <v>131</v>
      </c>
      <c r="G298" s="72" t="s">
        <v>1017</v>
      </c>
      <c r="H298" s="72" t="s">
        <v>1018</v>
      </c>
      <c r="I298" s="72" t="s">
        <v>103</v>
      </c>
      <c r="J298" s="138">
        <v>10815</v>
      </c>
      <c r="K298" s="146">
        <v>1000</v>
      </c>
      <c r="L298" s="139">
        <f t="shared" si="4"/>
        <v>10815000</v>
      </c>
      <c r="M298" s="139" t="s">
        <v>2059</v>
      </c>
      <c r="N298" s="72" t="s">
        <v>1009</v>
      </c>
      <c r="O298" s="238"/>
      <c r="P298" s="238"/>
    </row>
    <row r="299" spans="1:16" ht="33">
      <c r="A299" s="71">
        <v>203</v>
      </c>
      <c r="B299" s="72" t="s">
        <v>624</v>
      </c>
      <c r="C299" s="113">
        <v>973</v>
      </c>
      <c r="D299" s="74" t="s">
        <v>1089</v>
      </c>
      <c r="E299" s="73" t="s">
        <v>490</v>
      </c>
      <c r="F299" s="72" t="s">
        <v>491</v>
      </c>
      <c r="G299" s="72" t="s">
        <v>1090</v>
      </c>
      <c r="H299" s="72" t="s">
        <v>2018</v>
      </c>
      <c r="I299" s="72" t="s">
        <v>103</v>
      </c>
      <c r="J299" s="138">
        <v>9750</v>
      </c>
      <c r="K299" s="146">
        <v>4000</v>
      </c>
      <c r="L299" s="139">
        <f>J299*K299</f>
        <v>39000000</v>
      </c>
      <c r="M299" s="139" t="s">
        <v>2059</v>
      </c>
      <c r="N299" s="72" t="s">
        <v>1084</v>
      </c>
      <c r="O299" s="238"/>
      <c r="P299" s="248"/>
    </row>
    <row r="300" spans="1:16" ht="33">
      <c r="A300" s="71">
        <v>204</v>
      </c>
      <c r="B300" s="72" t="s">
        <v>625</v>
      </c>
      <c r="C300" s="132">
        <v>973</v>
      </c>
      <c r="D300" s="74" t="s">
        <v>1091</v>
      </c>
      <c r="E300" s="98" t="s">
        <v>490</v>
      </c>
      <c r="F300" s="72" t="s">
        <v>1092</v>
      </c>
      <c r="G300" s="72" t="s">
        <v>1093</v>
      </c>
      <c r="H300" s="72" t="s">
        <v>1094</v>
      </c>
      <c r="I300" s="72" t="s">
        <v>448</v>
      </c>
      <c r="J300" s="138">
        <v>203522</v>
      </c>
      <c r="K300" s="146">
        <v>300</v>
      </c>
      <c r="L300" s="139">
        <f>J300*K300</f>
        <v>61056600</v>
      </c>
      <c r="M300" s="139" t="s">
        <v>2059</v>
      </c>
      <c r="N300" s="72" t="s">
        <v>986</v>
      </c>
      <c r="O300" s="238"/>
      <c r="P300" s="238"/>
    </row>
    <row r="301" spans="1:16" ht="99">
      <c r="A301" s="71">
        <v>205</v>
      </c>
      <c r="B301" s="84" t="s">
        <v>831</v>
      </c>
      <c r="C301" s="240">
        <v>976</v>
      </c>
      <c r="D301" s="241" t="s">
        <v>1667</v>
      </c>
      <c r="E301" s="241" t="s">
        <v>1668</v>
      </c>
      <c r="F301" s="240" t="s">
        <v>1669</v>
      </c>
      <c r="G301" s="240" t="s">
        <v>1670</v>
      </c>
      <c r="H301" s="240" t="s">
        <v>1671</v>
      </c>
      <c r="I301" s="240" t="s">
        <v>154</v>
      </c>
      <c r="J301" s="242">
        <v>132323</v>
      </c>
      <c r="K301" s="147">
        <v>160</v>
      </c>
      <c r="L301" s="139">
        <f t="shared" si="4"/>
        <v>21171680</v>
      </c>
      <c r="M301" s="139" t="s">
        <v>2059</v>
      </c>
      <c r="N301" s="240" t="s">
        <v>1660</v>
      </c>
      <c r="O301" s="238"/>
      <c r="P301" s="238"/>
    </row>
    <row r="302" spans="1:16" ht="33">
      <c r="A302" s="71">
        <v>206</v>
      </c>
      <c r="B302" s="72" t="s">
        <v>792</v>
      </c>
      <c r="C302" s="113">
        <v>980</v>
      </c>
      <c r="D302" s="74" t="s">
        <v>1539</v>
      </c>
      <c r="E302" s="73" t="s">
        <v>433</v>
      </c>
      <c r="F302" s="72" t="s">
        <v>1543</v>
      </c>
      <c r="G302" s="72" t="s">
        <v>1544</v>
      </c>
      <c r="H302" s="72" t="s">
        <v>1545</v>
      </c>
      <c r="I302" s="72" t="s">
        <v>103</v>
      </c>
      <c r="J302" s="138">
        <v>2268</v>
      </c>
      <c r="K302" s="146">
        <v>300</v>
      </c>
      <c r="L302" s="139">
        <f t="shared" si="4"/>
        <v>680400</v>
      </c>
      <c r="M302" s="139" t="s">
        <v>2059</v>
      </c>
      <c r="N302" s="72" t="s">
        <v>956</v>
      </c>
      <c r="O302" s="238"/>
      <c r="P302" s="238"/>
    </row>
    <row r="303" spans="1:16" ht="33">
      <c r="A303" s="71">
        <v>207</v>
      </c>
      <c r="B303" s="72" t="s">
        <v>791</v>
      </c>
      <c r="C303" s="113">
        <v>980</v>
      </c>
      <c r="D303" s="74" t="s">
        <v>1539</v>
      </c>
      <c r="E303" s="73" t="s">
        <v>433</v>
      </c>
      <c r="F303" s="72" t="s">
        <v>1540</v>
      </c>
      <c r="G303" s="72" t="s">
        <v>1541</v>
      </c>
      <c r="H303" s="72" t="s">
        <v>1542</v>
      </c>
      <c r="I303" s="72" t="s">
        <v>103</v>
      </c>
      <c r="J303" s="138">
        <v>4200</v>
      </c>
      <c r="K303" s="146">
        <v>4000</v>
      </c>
      <c r="L303" s="139">
        <f t="shared" si="4"/>
        <v>16800000</v>
      </c>
      <c r="M303" s="139" t="s">
        <v>2060</v>
      </c>
      <c r="N303" s="72" t="s">
        <v>956</v>
      </c>
      <c r="O303" s="238"/>
      <c r="P303" s="238"/>
    </row>
    <row r="304" spans="1:16" ht="115.5">
      <c r="A304" s="71">
        <v>208</v>
      </c>
      <c r="B304" s="84" t="s">
        <v>840</v>
      </c>
      <c r="C304" s="240">
        <v>981</v>
      </c>
      <c r="D304" s="241" t="s">
        <v>1546</v>
      </c>
      <c r="E304" s="241" t="s">
        <v>1695</v>
      </c>
      <c r="F304" s="240" t="s">
        <v>1547</v>
      </c>
      <c r="G304" s="240" t="s">
        <v>1548</v>
      </c>
      <c r="H304" s="240" t="s">
        <v>1549</v>
      </c>
      <c r="I304" s="240" t="s">
        <v>128</v>
      </c>
      <c r="J304" s="242">
        <v>16074</v>
      </c>
      <c r="K304" s="147">
        <v>4000</v>
      </c>
      <c r="L304" s="139">
        <f t="shared" si="4"/>
        <v>64296000</v>
      </c>
      <c r="M304" s="139" t="s">
        <v>2059</v>
      </c>
      <c r="N304" s="240" t="s">
        <v>1660</v>
      </c>
      <c r="O304" s="238"/>
      <c r="P304" s="238"/>
    </row>
    <row r="305" spans="1:16" ht="33">
      <c r="A305" s="71">
        <v>209</v>
      </c>
      <c r="B305" s="72" t="s">
        <v>805</v>
      </c>
      <c r="C305" s="119">
        <v>984</v>
      </c>
      <c r="D305" s="74" t="s">
        <v>1581</v>
      </c>
      <c r="E305" s="80" t="s">
        <v>450</v>
      </c>
      <c r="F305" s="72" t="s">
        <v>1582</v>
      </c>
      <c r="G305" s="72" t="s">
        <v>1583</v>
      </c>
      <c r="H305" s="72" t="s">
        <v>1584</v>
      </c>
      <c r="I305" s="72" t="s">
        <v>128</v>
      </c>
      <c r="J305" s="138">
        <v>22000</v>
      </c>
      <c r="K305" s="146">
        <v>3000</v>
      </c>
      <c r="L305" s="139">
        <f t="shared" si="4"/>
        <v>66000000</v>
      </c>
      <c r="M305" s="139" t="s">
        <v>2059</v>
      </c>
      <c r="N305" s="72" t="s">
        <v>1150</v>
      </c>
      <c r="O305" s="238"/>
      <c r="P305" s="238"/>
    </row>
    <row r="306" spans="1:16" ht="16.5">
      <c r="A306" s="81"/>
      <c r="B306" s="100"/>
      <c r="C306" s="82"/>
      <c r="D306" s="83" t="s">
        <v>1933</v>
      </c>
      <c r="E306" s="82"/>
      <c r="F306" s="82"/>
      <c r="G306" s="82"/>
      <c r="H306" s="82"/>
      <c r="I306" s="243"/>
      <c r="J306" s="244"/>
      <c r="K306" s="245"/>
      <c r="L306" s="139"/>
      <c r="M306" s="139"/>
      <c r="N306" s="243"/>
      <c r="O306" s="238"/>
      <c r="P306" s="238"/>
    </row>
    <row r="307" spans="1:16" ht="33">
      <c r="A307" s="71">
        <v>210</v>
      </c>
      <c r="B307" s="72" t="s">
        <v>605</v>
      </c>
      <c r="C307" s="113">
        <v>988</v>
      </c>
      <c r="D307" s="74" t="s">
        <v>1010</v>
      </c>
      <c r="E307" s="73" t="s">
        <v>126</v>
      </c>
      <c r="F307" s="72" t="s">
        <v>127</v>
      </c>
      <c r="G307" s="72" t="s">
        <v>1011</v>
      </c>
      <c r="H307" s="72" t="s">
        <v>1012</v>
      </c>
      <c r="I307" s="72" t="s">
        <v>98</v>
      </c>
      <c r="J307" s="138">
        <v>820</v>
      </c>
      <c r="K307" s="146">
        <v>5000</v>
      </c>
      <c r="L307" s="139">
        <f t="shared" si="4"/>
        <v>4100000</v>
      </c>
      <c r="M307" s="139" t="s">
        <v>2059</v>
      </c>
      <c r="N307" s="72" t="s">
        <v>1007</v>
      </c>
      <c r="O307" s="238"/>
      <c r="P307" s="238"/>
    </row>
    <row r="308" spans="1:16" ht="33">
      <c r="A308" s="71">
        <v>211</v>
      </c>
      <c r="B308" s="72" t="s">
        <v>623</v>
      </c>
      <c r="C308" s="133">
        <v>989</v>
      </c>
      <c r="D308" s="74" t="s">
        <v>1085</v>
      </c>
      <c r="E308" s="99" t="s">
        <v>488</v>
      </c>
      <c r="F308" s="72" t="s">
        <v>489</v>
      </c>
      <c r="G308" s="72" t="s">
        <v>1086</v>
      </c>
      <c r="H308" s="72" t="s">
        <v>1087</v>
      </c>
      <c r="I308" s="72" t="s">
        <v>103</v>
      </c>
      <c r="J308" s="138">
        <v>2877</v>
      </c>
      <c r="K308" s="146">
        <v>30000</v>
      </c>
      <c r="L308" s="139">
        <f t="shared" si="4"/>
        <v>86310000</v>
      </c>
      <c r="M308" s="139" t="s">
        <v>2059</v>
      </c>
      <c r="N308" s="72" t="s">
        <v>1007</v>
      </c>
      <c r="O308" s="238"/>
      <c r="P308" s="238"/>
    </row>
    <row r="309" spans="1:16" ht="33">
      <c r="A309" s="71">
        <v>212</v>
      </c>
      <c r="B309" s="72" t="s">
        <v>633</v>
      </c>
      <c r="C309" s="72">
        <v>990</v>
      </c>
      <c r="D309" s="74" t="s">
        <v>1117</v>
      </c>
      <c r="E309" s="74" t="s">
        <v>452</v>
      </c>
      <c r="F309" s="72" t="s">
        <v>453</v>
      </c>
      <c r="G309" s="72" t="s">
        <v>1118</v>
      </c>
      <c r="H309" s="72" t="s">
        <v>1119</v>
      </c>
      <c r="I309" s="72" t="s">
        <v>98</v>
      </c>
      <c r="J309" s="138">
        <v>903</v>
      </c>
      <c r="K309" s="146">
        <v>10000</v>
      </c>
      <c r="L309" s="139">
        <f t="shared" si="4"/>
        <v>9030000</v>
      </c>
      <c r="M309" s="139" t="s">
        <v>2059</v>
      </c>
      <c r="N309" s="72" t="s">
        <v>1067</v>
      </c>
      <c r="O309" s="238"/>
      <c r="P309" s="238"/>
    </row>
    <row r="310" spans="1:16" ht="33">
      <c r="A310" s="71">
        <v>213</v>
      </c>
      <c r="B310" s="72" t="s">
        <v>659</v>
      </c>
      <c r="C310" s="113">
        <v>992</v>
      </c>
      <c r="D310" s="74" t="s">
        <v>1180</v>
      </c>
      <c r="E310" s="73" t="s">
        <v>205</v>
      </c>
      <c r="F310" s="72" t="s">
        <v>206</v>
      </c>
      <c r="G310" s="72" t="s">
        <v>1179</v>
      </c>
      <c r="H310" s="72" t="s">
        <v>1181</v>
      </c>
      <c r="I310" s="72" t="s">
        <v>98</v>
      </c>
      <c r="J310" s="138">
        <v>320</v>
      </c>
      <c r="K310" s="146">
        <v>40000</v>
      </c>
      <c r="L310" s="139">
        <f t="shared" si="4"/>
        <v>12800000</v>
      </c>
      <c r="M310" s="139" t="s">
        <v>2059</v>
      </c>
      <c r="N310" s="72" t="s">
        <v>956</v>
      </c>
      <c r="O310" s="238"/>
      <c r="P310" s="238"/>
    </row>
    <row r="311" spans="1:16" ht="33">
      <c r="A311" s="71">
        <v>214</v>
      </c>
      <c r="B311" s="72" t="s">
        <v>738</v>
      </c>
      <c r="C311" s="113">
        <v>998</v>
      </c>
      <c r="D311" s="74" t="s">
        <v>1391</v>
      </c>
      <c r="E311" s="73" t="s">
        <v>386</v>
      </c>
      <c r="F311" s="72" t="s">
        <v>96</v>
      </c>
      <c r="G311" s="72" t="s">
        <v>1392</v>
      </c>
      <c r="H311" s="72" t="s">
        <v>1393</v>
      </c>
      <c r="I311" s="72" t="s">
        <v>1031</v>
      </c>
      <c r="J311" s="138">
        <v>467</v>
      </c>
      <c r="K311" s="146">
        <v>15000</v>
      </c>
      <c r="L311" s="139">
        <f t="shared" si="4"/>
        <v>7005000</v>
      </c>
      <c r="M311" s="139" t="s">
        <v>2060</v>
      </c>
      <c r="N311" s="72" t="s">
        <v>1032</v>
      </c>
      <c r="O311" s="238"/>
      <c r="P311" s="238"/>
    </row>
    <row r="312" spans="1:16" ht="33">
      <c r="A312" s="71">
        <v>215</v>
      </c>
      <c r="B312" s="72" t="s">
        <v>739</v>
      </c>
      <c r="C312" s="113">
        <v>998</v>
      </c>
      <c r="D312" s="74" t="s">
        <v>1394</v>
      </c>
      <c r="E312" s="73" t="s">
        <v>386</v>
      </c>
      <c r="F312" s="72" t="s">
        <v>109</v>
      </c>
      <c r="G312" s="72" t="s">
        <v>1395</v>
      </c>
      <c r="H312" s="72" t="s">
        <v>1396</v>
      </c>
      <c r="I312" s="72" t="s">
        <v>1031</v>
      </c>
      <c r="J312" s="138">
        <v>347</v>
      </c>
      <c r="K312" s="146">
        <v>30000</v>
      </c>
      <c r="L312" s="139">
        <f t="shared" si="4"/>
        <v>10410000</v>
      </c>
      <c r="M312" s="139" t="s">
        <v>2059</v>
      </c>
      <c r="N312" s="72" t="s">
        <v>1063</v>
      </c>
      <c r="O312" s="238"/>
      <c r="P312" s="238"/>
    </row>
    <row r="313" spans="1:16" ht="16.5">
      <c r="A313" s="81"/>
      <c r="B313" s="100"/>
      <c r="C313" s="82"/>
      <c r="D313" s="83" t="s">
        <v>1934</v>
      </c>
      <c r="E313" s="82"/>
      <c r="F313" s="82"/>
      <c r="G313" s="82"/>
      <c r="H313" s="82"/>
      <c r="I313" s="243"/>
      <c r="J313" s="244"/>
      <c r="K313" s="245"/>
      <c r="L313" s="139"/>
      <c r="M313" s="139"/>
      <c r="N313" s="243"/>
      <c r="O313" s="238"/>
      <c r="P313" s="238"/>
    </row>
    <row r="314" spans="1:16" ht="16.5">
      <c r="A314" s="81"/>
      <c r="B314" s="100"/>
      <c r="C314" s="82"/>
      <c r="D314" s="83" t="s">
        <v>1935</v>
      </c>
      <c r="E314" s="82"/>
      <c r="F314" s="82"/>
      <c r="G314" s="82"/>
      <c r="H314" s="82"/>
      <c r="I314" s="243"/>
      <c r="J314" s="244"/>
      <c r="K314" s="245"/>
      <c r="L314" s="139"/>
      <c r="M314" s="139"/>
      <c r="N314" s="243"/>
      <c r="O314" s="238"/>
      <c r="P314" s="238"/>
    </row>
    <row r="315" spans="1:16" ht="16.5">
      <c r="A315" s="81"/>
      <c r="B315" s="100"/>
      <c r="C315" s="82"/>
      <c r="D315" s="83" t="s">
        <v>1936</v>
      </c>
      <c r="E315" s="82"/>
      <c r="F315" s="82"/>
      <c r="G315" s="82"/>
      <c r="H315" s="82"/>
      <c r="I315" s="243"/>
      <c r="J315" s="244"/>
      <c r="K315" s="245"/>
      <c r="L315" s="139"/>
      <c r="M315" s="139"/>
      <c r="N315" s="243"/>
      <c r="O315" s="238"/>
      <c r="P315" s="238"/>
    </row>
    <row r="316" spans="1:16" ht="33">
      <c r="A316" s="71">
        <v>216</v>
      </c>
      <c r="B316" s="72" t="s">
        <v>702</v>
      </c>
      <c r="C316" s="113">
        <v>1005</v>
      </c>
      <c r="D316" s="74" t="s">
        <v>1301</v>
      </c>
      <c r="E316" s="73" t="s">
        <v>587</v>
      </c>
      <c r="F316" s="72" t="s">
        <v>102</v>
      </c>
      <c r="G316" s="72" t="s">
        <v>501</v>
      </c>
      <c r="H316" s="72" t="s">
        <v>2005</v>
      </c>
      <c r="I316" s="72" t="s">
        <v>98</v>
      </c>
      <c r="J316" s="138">
        <v>1500</v>
      </c>
      <c r="K316" s="146">
        <v>4000</v>
      </c>
      <c r="L316" s="139">
        <f t="shared" si="4"/>
        <v>6000000</v>
      </c>
      <c r="M316" s="139" t="s">
        <v>2059</v>
      </c>
      <c r="N316" s="72" t="s">
        <v>956</v>
      </c>
      <c r="O316" s="238"/>
      <c r="P316" s="238"/>
    </row>
    <row r="317" spans="1:16" ht="49.5">
      <c r="A317" s="71">
        <v>217</v>
      </c>
      <c r="B317" s="72" t="s">
        <v>744</v>
      </c>
      <c r="C317" s="122">
        <v>1009</v>
      </c>
      <c r="D317" s="74" t="s">
        <v>1409</v>
      </c>
      <c r="E317" s="87" t="s">
        <v>390</v>
      </c>
      <c r="F317" s="72" t="s">
        <v>391</v>
      </c>
      <c r="G317" s="72" t="s">
        <v>1410</v>
      </c>
      <c r="H317" s="72" t="s">
        <v>1411</v>
      </c>
      <c r="I317" s="72" t="s">
        <v>124</v>
      </c>
      <c r="J317" s="138">
        <v>1386</v>
      </c>
      <c r="K317" s="146">
        <v>8000</v>
      </c>
      <c r="L317" s="139">
        <f t="shared" si="4"/>
        <v>11088000</v>
      </c>
      <c r="M317" s="139" t="s">
        <v>2059</v>
      </c>
      <c r="N317" s="72" t="s">
        <v>998</v>
      </c>
      <c r="O317" s="238"/>
      <c r="P317" s="238"/>
    </row>
    <row r="318" spans="1:16" ht="66">
      <c r="A318" s="71">
        <v>218</v>
      </c>
      <c r="B318" s="72" t="s">
        <v>743</v>
      </c>
      <c r="C318" s="134">
        <v>1009</v>
      </c>
      <c r="D318" s="74" t="s">
        <v>1405</v>
      </c>
      <c r="E318" s="101" t="s">
        <v>169</v>
      </c>
      <c r="F318" s="72" t="s">
        <v>1406</v>
      </c>
      <c r="G318" s="72" t="s">
        <v>1407</v>
      </c>
      <c r="H318" s="72" t="s">
        <v>1408</v>
      </c>
      <c r="I318" s="72" t="s">
        <v>124</v>
      </c>
      <c r="J318" s="138">
        <v>2750</v>
      </c>
      <c r="K318" s="146">
        <v>12000</v>
      </c>
      <c r="L318" s="139">
        <f t="shared" si="4"/>
        <v>33000000</v>
      </c>
      <c r="M318" s="139" t="s">
        <v>2059</v>
      </c>
      <c r="N318" s="72" t="s">
        <v>1081</v>
      </c>
      <c r="O318" s="238"/>
      <c r="P318" s="238"/>
    </row>
    <row r="319" spans="1:16" ht="16.5">
      <c r="A319" s="81"/>
      <c r="B319" s="100"/>
      <c r="C319" s="82"/>
      <c r="D319" s="83" t="s">
        <v>1937</v>
      </c>
      <c r="E319" s="82"/>
      <c r="F319" s="82"/>
      <c r="G319" s="82"/>
      <c r="H319" s="82"/>
      <c r="I319" s="243"/>
      <c r="J319" s="244"/>
      <c r="K319" s="245"/>
      <c r="L319" s="139"/>
      <c r="M319" s="139"/>
      <c r="N319" s="243"/>
      <c r="O319" s="238"/>
      <c r="P319" s="238"/>
    </row>
    <row r="320" spans="1:16" ht="33">
      <c r="A320" s="71">
        <v>219</v>
      </c>
      <c r="B320" s="72" t="s">
        <v>598</v>
      </c>
      <c r="C320" s="113">
        <v>1011</v>
      </c>
      <c r="D320" s="74" t="s">
        <v>980</v>
      </c>
      <c r="E320" s="73" t="s">
        <v>111</v>
      </c>
      <c r="F320" s="72" t="s">
        <v>981</v>
      </c>
      <c r="G320" s="72" t="s">
        <v>978</v>
      </c>
      <c r="H320" s="72" t="s">
        <v>982</v>
      </c>
      <c r="I320" s="72" t="s">
        <v>448</v>
      </c>
      <c r="J320" s="138">
        <v>67800</v>
      </c>
      <c r="K320" s="146">
        <v>600</v>
      </c>
      <c r="L320" s="139">
        <f t="shared" si="4"/>
        <v>40680000</v>
      </c>
      <c r="M320" s="139" t="s">
        <v>2060</v>
      </c>
      <c r="N320" s="72" t="s">
        <v>979</v>
      </c>
      <c r="O320" s="238"/>
      <c r="P320" s="238"/>
    </row>
    <row r="321" spans="1:16" ht="33">
      <c r="A321" s="71">
        <v>220</v>
      </c>
      <c r="B321" s="72" t="s">
        <v>599</v>
      </c>
      <c r="C321" s="113">
        <v>1011</v>
      </c>
      <c r="D321" s="74" t="s">
        <v>984</v>
      </c>
      <c r="E321" s="73" t="s">
        <v>111</v>
      </c>
      <c r="F321" s="72" t="s">
        <v>114</v>
      </c>
      <c r="G321" s="72" t="s">
        <v>985</v>
      </c>
      <c r="H321" s="72" t="s">
        <v>983</v>
      </c>
      <c r="I321" s="72" t="s">
        <v>448</v>
      </c>
      <c r="J321" s="138">
        <v>68250</v>
      </c>
      <c r="K321" s="146">
        <v>200</v>
      </c>
      <c r="L321" s="139">
        <f t="shared" si="4"/>
        <v>13650000</v>
      </c>
      <c r="M321" s="139" t="s">
        <v>2059</v>
      </c>
      <c r="N321" s="72" t="s">
        <v>956</v>
      </c>
      <c r="O321" s="238" t="s">
        <v>2019</v>
      </c>
      <c r="P321" s="238"/>
    </row>
    <row r="322" spans="1:16" ht="33">
      <c r="A322" s="71">
        <v>221</v>
      </c>
      <c r="B322" s="84" t="s">
        <v>824</v>
      </c>
      <c r="C322" s="240">
        <v>1011</v>
      </c>
      <c r="D322" s="241" t="s">
        <v>1651</v>
      </c>
      <c r="E322" s="241" t="s">
        <v>111</v>
      </c>
      <c r="F322" s="240" t="s">
        <v>113</v>
      </c>
      <c r="G322" s="240" t="s">
        <v>112</v>
      </c>
      <c r="H322" s="240" t="s">
        <v>1652</v>
      </c>
      <c r="I322" s="240" t="s">
        <v>448</v>
      </c>
      <c r="J322" s="242">
        <v>67200</v>
      </c>
      <c r="K322" s="147">
        <v>80</v>
      </c>
      <c r="L322" s="139">
        <f t="shared" si="4"/>
        <v>5376000</v>
      </c>
      <c r="M322" s="139" t="s">
        <v>2061</v>
      </c>
      <c r="N322" s="240" t="s">
        <v>987</v>
      </c>
      <c r="O322" s="238" t="s">
        <v>2019</v>
      </c>
      <c r="P322" s="238"/>
    </row>
    <row r="323" spans="1:16" ht="66">
      <c r="A323" s="71">
        <v>222</v>
      </c>
      <c r="B323" s="72" t="s">
        <v>629</v>
      </c>
      <c r="C323" s="113">
        <v>1014</v>
      </c>
      <c r="D323" s="74" t="s">
        <v>1105</v>
      </c>
      <c r="E323" s="73" t="s">
        <v>498</v>
      </c>
      <c r="F323" s="72" t="s">
        <v>351</v>
      </c>
      <c r="G323" s="72" t="s">
        <v>1106</v>
      </c>
      <c r="H323" s="72" t="s">
        <v>1107</v>
      </c>
      <c r="I323" s="72" t="s">
        <v>103</v>
      </c>
      <c r="J323" s="138">
        <v>1024</v>
      </c>
      <c r="K323" s="146">
        <v>150</v>
      </c>
      <c r="L323" s="139">
        <f t="shared" si="4"/>
        <v>153600</v>
      </c>
      <c r="M323" s="139" t="s">
        <v>2059</v>
      </c>
      <c r="N323" s="72" t="s">
        <v>977</v>
      </c>
      <c r="O323" s="238"/>
      <c r="P323" s="238"/>
    </row>
    <row r="324" spans="1:16" ht="49.5">
      <c r="A324" s="71">
        <v>223</v>
      </c>
      <c r="B324" s="72" t="s">
        <v>692</v>
      </c>
      <c r="C324" s="113">
        <v>1015</v>
      </c>
      <c r="D324" s="74" t="s">
        <v>1269</v>
      </c>
      <c r="E324" s="73" t="s">
        <v>245</v>
      </c>
      <c r="F324" s="72" t="s">
        <v>1270</v>
      </c>
      <c r="G324" s="72" t="s">
        <v>1271</v>
      </c>
      <c r="H324" s="72" t="s">
        <v>2006</v>
      </c>
      <c r="I324" s="72" t="s">
        <v>448</v>
      </c>
      <c r="J324" s="138">
        <v>10500</v>
      </c>
      <c r="K324" s="146">
        <v>7500</v>
      </c>
      <c r="L324" s="139">
        <f t="shared" si="4"/>
        <v>78750000</v>
      </c>
      <c r="M324" s="139" t="s">
        <v>2059</v>
      </c>
      <c r="N324" s="72" t="s">
        <v>959</v>
      </c>
      <c r="O324" s="238"/>
      <c r="P324" s="238"/>
    </row>
    <row r="325" spans="1:16" ht="33">
      <c r="A325" s="71">
        <v>224</v>
      </c>
      <c r="B325" s="72" t="s">
        <v>693</v>
      </c>
      <c r="C325" s="113">
        <v>1015</v>
      </c>
      <c r="D325" s="74" t="s">
        <v>1274</v>
      </c>
      <c r="E325" s="73" t="s">
        <v>245</v>
      </c>
      <c r="F325" s="72" t="s">
        <v>247</v>
      </c>
      <c r="G325" s="72" t="s">
        <v>1273</v>
      </c>
      <c r="H325" s="72" t="s">
        <v>1275</v>
      </c>
      <c r="I325" s="72" t="s">
        <v>448</v>
      </c>
      <c r="J325" s="138">
        <v>15246</v>
      </c>
      <c r="K325" s="146">
        <v>100</v>
      </c>
      <c r="L325" s="139">
        <f t="shared" si="4"/>
        <v>1524600</v>
      </c>
      <c r="M325" s="139" t="s">
        <v>2059</v>
      </c>
      <c r="N325" s="72" t="s">
        <v>956</v>
      </c>
      <c r="O325" s="238"/>
      <c r="P325" s="238"/>
    </row>
    <row r="326" spans="1:16" ht="33">
      <c r="A326" s="71">
        <v>225</v>
      </c>
      <c r="B326" s="72" t="s">
        <v>718</v>
      </c>
      <c r="C326" s="113">
        <v>1018</v>
      </c>
      <c r="D326" s="74" t="s">
        <v>1341</v>
      </c>
      <c r="E326" s="73" t="s">
        <v>367</v>
      </c>
      <c r="F326" s="72" t="s">
        <v>368</v>
      </c>
      <c r="G326" s="72" t="s">
        <v>1342</v>
      </c>
      <c r="H326" s="72" t="s">
        <v>1343</v>
      </c>
      <c r="I326" s="72" t="s">
        <v>103</v>
      </c>
      <c r="J326" s="138">
        <v>2439</v>
      </c>
      <c r="K326" s="146">
        <v>50</v>
      </c>
      <c r="L326" s="139">
        <f>J326*K326</f>
        <v>121950</v>
      </c>
      <c r="M326" s="139" t="s">
        <v>2059</v>
      </c>
      <c r="N326" s="72" t="s">
        <v>956</v>
      </c>
      <c r="O326" s="238"/>
      <c r="P326" s="238"/>
    </row>
    <row r="327" spans="1:16" ht="33">
      <c r="A327" s="71">
        <v>226</v>
      </c>
      <c r="B327" s="72" t="s">
        <v>719</v>
      </c>
      <c r="C327" s="113">
        <v>1020</v>
      </c>
      <c r="D327" s="74" t="s">
        <v>1344</v>
      </c>
      <c r="E327" s="73" t="s">
        <v>369</v>
      </c>
      <c r="F327" s="72" t="s">
        <v>246</v>
      </c>
      <c r="G327" s="72" t="s">
        <v>1272</v>
      </c>
      <c r="H327" s="72" t="s">
        <v>1345</v>
      </c>
      <c r="I327" s="72" t="s">
        <v>448</v>
      </c>
      <c r="J327" s="138">
        <v>18795</v>
      </c>
      <c r="K327" s="146">
        <v>600</v>
      </c>
      <c r="L327" s="139">
        <f t="shared" si="4"/>
        <v>11277000</v>
      </c>
      <c r="M327" s="139" t="s">
        <v>2059</v>
      </c>
      <c r="N327" s="72" t="s">
        <v>956</v>
      </c>
      <c r="O327" s="238"/>
      <c r="P327" s="238"/>
    </row>
    <row r="328" spans="1:16" ht="49.5">
      <c r="A328" s="71">
        <v>227</v>
      </c>
      <c r="B328" s="72" t="s">
        <v>742</v>
      </c>
      <c r="C328" s="113">
        <v>1021</v>
      </c>
      <c r="D328" s="74" t="s">
        <v>1403</v>
      </c>
      <c r="E328" s="73" t="s">
        <v>388</v>
      </c>
      <c r="F328" s="72" t="s">
        <v>1404</v>
      </c>
      <c r="G328" s="72" t="s">
        <v>1271</v>
      </c>
      <c r="H328" s="72" t="s">
        <v>2007</v>
      </c>
      <c r="I328" s="72" t="s">
        <v>448</v>
      </c>
      <c r="J328" s="138">
        <v>9975</v>
      </c>
      <c r="K328" s="146">
        <v>8000</v>
      </c>
      <c r="L328" s="139">
        <f t="shared" si="4"/>
        <v>79800000</v>
      </c>
      <c r="M328" s="139" t="s">
        <v>2059</v>
      </c>
      <c r="N328" s="72" t="s">
        <v>959</v>
      </c>
      <c r="O328" s="238"/>
      <c r="P328" s="238"/>
    </row>
    <row r="329" spans="1:16" ht="49.5">
      <c r="A329" s="71">
        <v>228</v>
      </c>
      <c r="B329" s="72" t="s">
        <v>788</v>
      </c>
      <c r="C329" s="113">
        <v>1026</v>
      </c>
      <c r="D329" s="74" t="s">
        <v>1534</v>
      </c>
      <c r="E329" s="73" t="s">
        <v>427</v>
      </c>
      <c r="F329" s="72" t="s">
        <v>428</v>
      </c>
      <c r="G329" s="72" t="s">
        <v>1271</v>
      </c>
      <c r="H329" s="72" t="s">
        <v>2008</v>
      </c>
      <c r="I329" s="72" t="s">
        <v>448</v>
      </c>
      <c r="J329" s="138">
        <v>9975</v>
      </c>
      <c r="K329" s="146">
        <v>8000</v>
      </c>
      <c r="L329" s="139">
        <f t="shared" si="4"/>
        <v>79800000</v>
      </c>
      <c r="M329" s="139" t="s">
        <v>2059</v>
      </c>
      <c r="N329" s="72" t="s">
        <v>959</v>
      </c>
      <c r="O329" s="238"/>
      <c r="P329" s="238"/>
    </row>
    <row r="330" spans="1:16" ht="16.5">
      <c r="A330" s="81"/>
      <c r="B330" s="100"/>
      <c r="C330" s="82"/>
      <c r="D330" s="83" t="s">
        <v>1938</v>
      </c>
      <c r="E330" s="82"/>
      <c r="F330" s="82"/>
      <c r="G330" s="82"/>
      <c r="H330" s="82"/>
      <c r="I330" s="243"/>
      <c r="J330" s="244"/>
      <c r="K330" s="245"/>
      <c r="L330" s="139"/>
      <c r="M330" s="139"/>
      <c r="N330" s="243"/>
      <c r="O330" s="238"/>
      <c r="P330" s="238"/>
    </row>
    <row r="331" spans="1:16" ht="33">
      <c r="A331" s="71">
        <v>229</v>
      </c>
      <c r="B331" s="72" t="s">
        <v>749</v>
      </c>
      <c r="C331" s="113">
        <v>1028</v>
      </c>
      <c r="D331" s="74" t="s">
        <v>1425</v>
      </c>
      <c r="E331" s="73" t="s">
        <v>395</v>
      </c>
      <c r="F331" s="72" t="s">
        <v>397</v>
      </c>
      <c r="G331" s="72" t="s">
        <v>1426</v>
      </c>
      <c r="H331" s="72" t="s">
        <v>1427</v>
      </c>
      <c r="I331" s="72" t="s">
        <v>103</v>
      </c>
      <c r="J331" s="138">
        <v>545</v>
      </c>
      <c r="K331" s="146">
        <v>40000</v>
      </c>
      <c r="L331" s="139">
        <f t="shared" si="4"/>
        <v>21800000</v>
      </c>
      <c r="M331" s="139" t="s">
        <v>2059</v>
      </c>
      <c r="N331" s="72" t="s">
        <v>1401</v>
      </c>
      <c r="O331" s="238"/>
      <c r="P331" s="238"/>
    </row>
    <row r="332" spans="1:16" ht="33">
      <c r="A332" s="71">
        <v>230</v>
      </c>
      <c r="B332" s="72" t="s">
        <v>748</v>
      </c>
      <c r="C332" s="113">
        <v>1028</v>
      </c>
      <c r="D332" s="74" t="s">
        <v>1422</v>
      </c>
      <c r="E332" s="73" t="s">
        <v>395</v>
      </c>
      <c r="F332" s="72" t="s">
        <v>396</v>
      </c>
      <c r="G332" s="72" t="s">
        <v>1423</v>
      </c>
      <c r="H332" s="72" t="s">
        <v>1424</v>
      </c>
      <c r="I332" s="72" t="s">
        <v>103</v>
      </c>
      <c r="J332" s="138">
        <v>950</v>
      </c>
      <c r="K332" s="146">
        <v>8000</v>
      </c>
      <c r="L332" s="139">
        <f t="shared" ref="L332:L350" si="5">J332*K332</f>
        <v>7600000</v>
      </c>
      <c r="M332" s="139" t="s">
        <v>2060</v>
      </c>
      <c r="N332" s="72" t="s">
        <v>1101</v>
      </c>
      <c r="O332" s="238"/>
      <c r="P332" s="238"/>
    </row>
    <row r="333" spans="1:16" ht="16.5">
      <c r="A333" s="81"/>
      <c r="B333" s="100"/>
      <c r="C333" s="82"/>
      <c r="D333" s="83" t="s">
        <v>1939</v>
      </c>
      <c r="E333" s="82"/>
      <c r="F333" s="82"/>
      <c r="G333" s="82"/>
      <c r="H333" s="82"/>
      <c r="I333" s="243"/>
      <c r="J333" s="244"/>
      <c r="K333" s="245"/>
      <c r="L333" s="139"/>
      <c r="M333" s="139"/>
      <c r="N333" s="243"/>
      <c r="O333" s="238"/>
      <c r="P333" s="238"/>
    </row>
    <row r="334" spans="1:16" ht="33">
      <c r="A334" s="71">
        <v>231</v>
      </c>
      <c r="B334" s="72" t="s">
        <v>628</v>
      </c>
      <c r="C334" s="113">
        <v>1033</v>
      </c>
      <c r="D334" s="74" t="s">
        <v>1102</v>
      </c>
      <c r="E334" s="73" t="s">
        <v>496</v>
      </c>
      <c r="F334" s="72" t="s">
        <v>497</v>
      </c>
      <c r="G334" s="72" t="s">
        <v>1103</v>
      </c>
      <c r="H334" s="72" t="s">
        <v>1104</v>
      </c>
      <c r="I334" s="72" t="s">
        <v>98</v>
      </c>
      <c r="J334" s="138">
        <v>1100</v>
      </c>
      <c r="K334" s="146">
        <v>8000</v>
      </c>
      <c r="L334" s="139">
        <f t="shared" si="5"/>
        <v>8800000</v>
      </c>
      <c r="M334" s="139" t="s">
        <v>2059</v>
      </c>
      <c r="N334" s="72" t="s">
        <v>1075</v>
      </c>
      <c r="O334" s="238"/>
      <c r="P334" s="238"/>
    </row>
    <row r="335" spans="1:16" ht="33">
      <c r="A335" s="71">
        <v>232</v>
      </c>
      <c r="B335" s="72" t="s">
        <v>631</v>
      </c>
      <c r="C335" s="117">
        <v>1034</v>
      </c>
      <c r="D335" s="74" t="s">
        <v>1112</v>
      </c>
      <c r="E335" s="78" t="s">
        <v>499</v>
      </c>
      <c r="F335" s="72" t="s">
        <v>500</v>
      </c>
      <c r="G335" s="72" t="s">
        <v>1113</v>
      </c>
      <c r="H335" s="72" t="s">
        <v>1114</v>
      </c>
      <c r="I335" s="72" t="s">
        <v>103</v>
      </c>
      <c r="J335" s="138">
        <v>3500</v>
      </c>
      <c r="K335" s="146">
        <v>11000</v>
      </c>
      <c r="L335" s="139">
        <f t="shared" si="5"/>
        <v>38500000</v>
      </c>
      <c r="M335" s="139" t="s">
        <v>2059</v>
      </c>
      <c r="N335" s="72" t="s">
        <v>1007</v>
      </c>
      <c r="O335" s="238"/>
      <c r="P335" s="238"/>
    </row>
    <row r="336" spans="1:16" ht="33">
      <c r="A336" s="71">
        <v>233</v>
      </c>
      <c r="B336" s="72" t="s">
        <v>630</v>
      </c>
      <c r="C336" s="72">
        <v>1036</v>
      </c>
      <c r="D336" s="74" t="s">
        <v>1109</v>
      </c>
      <c r="E336" s="74" t="s">
        <v>168</v>
      </c>
      <c r="F336" s="72" t="s">
        <v>482</v>
      </c>
      <c r="G336" s="72" t="s">
        <v>1110</v>
      </c>
      <c r="H336" s="72" t="s">
        <v>1111</v>
      </c>
      <c r="I336" s="72" t="s">
        <v>261</v>
      </c>
      <c r="J336" s="138">
        <v>3600</v>
      </c>
      <c r="K336" s="146">
        <v>5000</v>
      </c>
      <c r="L336" s="139">
        <f t="shared" si="5"/>
        <v>18000000</v>
      </c>
      <c r="M336" s="139" t="s">
        <v>2060</v>
      </c>
      <c r="N336" s="72" t="s">
        <v>1044</v>
      </c>
      <c r="O336" s="238"/>
      <c r="P336" s="238"/>
    </row>
    <row r="337" spans="1:16" ht="33">
      <c r="A337" s="71">
        <v>234</v>
      </c>
      <c r="B337" s="72" t="s">
        <v>810</v>
      </c>
      <c r="C337" s="72">
        <v>1046</v>
      </c>
      <c r="D337" s="74" t="s">
        <v>1596</v>
      </c>
      <c r="E337" s="74" t="s">
        <v>165</v>
      </c>
      <c r="F337" s="72" t="s">
        <v>166</v>
      </c>
      <c r="G337" s="72" t="s">
        <v>1597</v>
      </c>
      <c r="H337" s="72" t="s">
        <v>1598</v>
      </c>
      <c r="I337" s="72" t="s">
        <v>124</v>
      </c>
      <c r="J337" s="138">
        <v>1680</v>
      </c>
      <c r="K337" s="146">
        <v>5000</v>
      </c>
      <c r="L337" s="139">
        <f t="shared" si="5"/>
        <v>8400000</v>
      </c>
      <c r="M337" s="139"/>
      <c r="N337" s="72" t="s">
        <v>956</v>
      </c>
      <c r="O337" s="238"/>
      <c r="P337" s="238"/>
    </row>
    <row r="338" spans="1:16" ht="33">
      <c r="A338" s="71">
        <v>235</v>
      </c>
      <c r="B338" s="72" t="s">
        <v>815</v>
      </c>
      <c r="C338" s="114">
        <v>1048</v>
      </c>
      <c r="D338" s="74" t="s">
        <v>1609</v>
      </c>
      <c r="E338" s="75" t="s">
        <v>462</v>
      </c>
      <c r="F338" s="72" t="s">
        <v>1610</v>
      </c>
      <c r="G338" s="72" t="s">
        <v>1611</v>
      </c>
      <c r="H338" s="72" t="s">
        <v>2009</v>
      </c>
      <c r="I338" s="72" t="s">
        <v>153</v>
      </c>
      <c r="J338" s="138">
        <v>179</v>
      </c>
      <c r="K338" s="146">
        <v>20000</v>
      </c>
      <c r="L338" s="139">
        <f t="shared" si="5"/>
        <v>3580000</v>
      </c>
      <c r="M338" s="139" t="s">
        <v>2059</v>
      </c>
      <c r="N338" s="72" t="s">
        <v>1234</v>
      </c>
      <c r="O338" s="238"/>
      <c r="P338" s="238"/>
    </row>
    <row r="339" spans="1:16" ht="49.5">
      <c r="A339" s="71">
        <v>236</v>
      </c>
      <c r="B339" s="72" t="s">
        <v>816</v>
      </c>
      <c r="C339" s="135">
        <v>1050</v>
      </c>
      <c r="D339" s="74" t="s">
        <v>1612</v>
      </c>
      <c r="E339" s="102" t="s">
        <v>429</v>
      </c>
      <c r="F339" s="72" t="s">
        <v>155</v>
      </c>
      <c r="G339" s="72" t="s">
        <v>988</v>
      </c>
      <c r="H339" s="72" t="s">
        <v>1613</v>
      </c>
      <c r="I339" s="72" t="s">
        <v>156</v>
      </c>
      <c r="J339" s="138">
        <v>1200</v>
      </c>
      <c r="K339" s="146">
        <v>24000</v>
      </c>
      <c r="L339" s="139">
        <f t="shared" si="5"/>
        <v>28800000</v>
      </c>
      <c r="M339" s="139" t="s">
        <v>2060</v>
      </c>
      <c r="N339" s="72" t="s">
        <v>999</v>
      </c>
      <c r="O339" s="238"/>
      <c r="P339" s="238"/>
    </row>
    <row r="340" spans="1:16" ht="49.5">
      <c r="A340" s="71">
        <v>237</v>
      </c>
      <c r="B340" s="72" t="s">
        <v>817</v>
      </c>
      <c r="C340" s="136">
        <v>1050</v>
      </c>
      <c r="D340" s="74" t="s">
        <v>1614</v>
      </c>
      <c r="E340" s="103" t="s">
        <v>463</v>
      </c>
      <c r="F340" s="72" t="s">
        <v>157</v>
      </c>
      <c r="G340" s="72" t="s">
        <v>1615</v>
      </c>
      <c r="H340" s="72" t="s">
        <v>1616</v>
      </c>
      <c r="I340" s="72" t="s">
        <v>98</v>
      </c>
      <c r="J340" s="138">
        <v>882</v>
      </c>
      <c r="K340" s="146">
        <v>24000</v>
      </c>
      <c r="L340" s="139">
        <f t="shared" si="5"/>
        <v>21168000</v>
      </c>
      <c r="M340" s="139" t="s">
        <v>2059</v>
      </c>
      <c r="N340" s="72" t="s">
        <v>998</v>
      </c>
      <c r="O340" s="238"/>
      <c r="P340" s="238"/>
    </row>
    <row r="341" spans="1:16" ht="33">
      <c r="A341" s="71">
        <v>238</v>
      </c>
      <c r="B341" s="72" t="s">
        <v>819</v>
      </c>
      <c r="C341" s="114">
        <v>1054</v>
      </c>
      <c r="D341" s="74" t="s">
        <v>1620</v>
      </c>
      <c r="E341" s="75" t="s">
        <v>159</v>
      </c>
      <c r="F341" s="72" t="s">
        <v>96</v>
      </c>
      <c r="G341" s="72" t="s">
        <v>1621</v>
      </c>
      <c r="H341" s="72" t="s">
        <v>1622</v>
      </c>
      <c r="I341" s="72" t="s">
        <v>103</v>
      </c>
      <c r="J341" s="138">
        <v>488</v>
      </c>
      <c r="K341" s="146">
        <v>1000</v>
      </c>
      <c r="L341" s="139">
        <f t="shared" si="5"/>
        <v>488000</v>
      </c>
      <c r="M341" s="139" t="s">
        <v>2059</v>
      </c>
      <c r="N341" s="72" t="s">
        <v>956</v>
      </c>
      <c r="O341" s="238"/>
      <c r="P341" s="238"/>
    </row>
    <row r="342" spans="1:16" ht="33">
      <c r="A342" s="71">
        <v>239</v>
      </c>
      <c r="B342" s="72" t="s">
        <v>820</v>
      </c>
      <c r="C342" s="114">
        <v>1055</v>
      </c>
      <c r="D342" s="74" t="s">
        <v>1623</v>
      </c>
      <c r="E342" s="75" t="s">
        <v>160</v>
      </c>
      <c r="F342" s="72" t="s">
        <v>1624</v>
      </c>
      <c r="G342" s="72" t="s">
        <v>1625</v>
      </c>
      <c r="H342" s="72" t="s">
        <v>2010</v>
      </c>
      <c r="I342" s="72" t="s">
        <v>98</v>
      </c>
      <c r="J342" s="138">
        <v>100</v>
      </c>
      <c r="K342" s="146">
        <v>8000</v>
      </c>
      <c r="L342" s="139">
        <f t="shared" si="5"/>
        <v>800000</v>
      </c>
      <c r="M342" s="139" t="s">
        <v>2059</v>
      </c>
      <c r="N342" s="72" t="s">
        <v>1008</v>
      </c>
      <c r="O342" s="238"/>
      <c r="P342" s="238"/>
    </row>
    <row r="343" spans="1:16" ht="66">
      <c r="A343" s="71">
        <v>240</v>
      </c>
      <c r="B343" s="72" t="s">
        <v>818</v>
      </c>
      <c r="C343" s="114">
        <v>1056</v>
      </c>
      <c r="D343" s="74" t="s">
        <v>1617</v>
      </c>
      <c r="E343" s="75" t="s">
        <v>158</v>
      </c>
      <c r="F343" s="72" t="s">
        <v>1421</v>
      </c>
      <c r="G343" s="72" t="s">
        <v>1618</v>
      </c>
      <c r="H343" s="72" t="s">
        <v>1619</v>
      </c>
      <c r="I343" s="72" t="s">
        <v>103</v>
      </c>
      <c r="J343" s="138">
        <v>494</v>
      </c>
      <c r="K343" s="146">
        <v>1500</v>
      </c>
      <c r="L343" s="139">
        <f t="shared" si="5"/>
        <v>741000</v>
      </c>
      <c r="M343" s="139" t="s">
        <v>2059</v>
      </c>
      <c r="N343" s="72" t="s">
        <v>977</v>
      </c>
      <c r="O343" s="238"/>
      <c r="P343" s="238"/>
    </row>
    <row r="344" spans="1:16" ht="33">
      <c r="A344" s="71">
        <v>241</v>
      </c>
      <c r="B344" s="72" t="s">
        <v>821</v>
      </c>
      <c r="C344" s="114">
        <v>1057</v>
      </c>
      <c r="D344" s="74" t="s">
        <v>1626</v>
      </c>
      <c r="E344" s="75" t="s">
        <v>161</v>
      </c>
      <c r="F344" s="72" t="s">
        <v>238</v>
      </c>
      <c r="G344" s="72" t="s">
        <v>1627</v>
      </c>
      <c r="H344" s="72" t="s">
        <v>1628</v>
      </c>
      <c r="I344" s="72" t="s">
        <v>153</v>
      </c>
      <c r="J344" s="138">
        <v>767</v>
      </c>
      <c r="K344" s="146">
        <v>20000</v>
      </c>
      <c r="L344" s="139">
        <f t="shared" si="5"/>
        <v>15340000</v>
      </c>
      <c r="M344" s="139" t="s">
        <v>2059</v>
      </c>
      <c r="N344" s="72" t="s">
        <v>1032</v>
      </c>
      <c r="O344" s="238"/>
      <c r="P344" s="238"/>
    </row>
    <row r="345" spans="1:16" ht="33">
      <c r="A345" s="71">
        <v>242</v>
      </c>
      <c r="B345" s="72" t="s">
        <v>822</v>
      </c>
      <c r="C345" s="118">
        <v>1059</v>
      </c>
      <c r="D345" s="74" t="s">
        <v>1629</v>
      </c>
      <c r="E345" s="79" t="s">
        <v>162</v>
      </c>
      <c r="F345" s="72" t="s">
        <v>204</v>
      </c>
      <c r="G345" s="72" t="s">
        <v>1167</v>
      </c>
      <c r="H345" s="72" t="s">
        <v>1630</v>
      </c>
      <c r="I345" s="72" t="s">
        <v>98</v>
      </c>
      <c r="J345" s="138">
        <v>2500</v>
      </c>
      <c r="K345" s="146">
        <v>8000</v>
      </c>
      <c r="L345" s="139">
        <f t="shared" si="5"/>
        <v>20000000</v>
      </c>
      <c r="M345" s="139" t="s">
        <v>2060</v>
      </c>
      <c r="N345" s="72" t="s">
        <v>957</v>
      </c>
      <c r="O345" s="238"/>
      <c r="P345" s="238"/>
    </row>
    <row r="346" spans="1:16" ht="33">
      <c r="A346" s="71">
        <v>243</v>
      </c>
      <c r="B346" s="72" t="s">
        <v>657</v>
      </c>
      <c r="C346" s="125" t="s">
        <v>1941</v>
      </c>
      <c r="D346" s="74" t="s">
        <v>1176</v>
      </c>
      <c r="E346" s="90" t="s">
        <v>203</v>
      </c>
      <c r="F346" s="72" t="s">
        <v>204</v>
      </c>
      <c r="G346" s="72" t="s">
        <v>1177</v>
      </c>
      <c r="H346" s="72" t="s">
        <v>2011</v>
      </c>
      <c r="I346" s="72" t="s">
        <v>98</v>
      </c>
      <c r="J346" s="138">
        <v>10500</v>
      </c>
      <c r="K346" s="146">
        <v>2000</v>
      </c>
      <c r="L346" s="139">
        <f t="shared" si="5"/>
        <v>21000000</v>
      </c>
      <c r="M346" s="139" t="s">
        <v>2059</v>
      </c>
      <c r="N346" s="72" t="s">
        <v>1007</v>
      </c>
      <c r="O346" s="238"/>
      <c r="P346" s="238"/>
    </row>
    <row r="347" spans="1:16" ht="33">
      <c r="A347" s="71">
        <v>244</v>
      </c>
      <c r="B347" s="72" t="s">
        <v>777</v>
      </c>
      <c r="C347" s="117" t="s">
        <v>1943</v>
      </c>
      <c r="D347" s="74" t="s">
        <v>1504</v>
      </c>
      <c r="E347" s="78" t="s">
        <v>417</v>
      </c>
      <c r="F347" s="72" t="s">
        <v>1505</v>
      </c>
      <c r="G347" s="72" t="s">
        <v>1061</v>
      </c>
      <c r="H347" s="72" t="s">
        <v>1506</v>
      </c>
      <c r="I347" s="72" t="s">
        <v>98</v>
      </c>
      <c r="J347" s="138">
        <v>2400</v>
      </c>
      <c r="K347" s="146">
        <v>15000</v>
      </c>
      <c r="L347" s="139">
        <f t="shared" si="5"/>
        <v>36000000</v>
      </c>
      <c r="M347" s="139" t="s">
        <v>2059</v>
      </c>
      <c r="N347" s="72" t="s">
        <v>1062</v>
      </c>
      <c r="O347" s="238"/>
      <c r="P347" s="238"/>
    </row>
    <row r="348" spans="1:16" ht="33">
      <c r="A348" s="71">
        <v>245</v>
      </c>
      <c r="B348" s="72" t="s">
        <v>778</v>
      </c>
      <c r="C348" s="117" t="s">
        <v>1943</v>
      </c>
      <c r="D348" s="74" t="s">
        <v>1507</v>
      </c>
      <c r="E348" s="78" t="s">
        <v>417</v>
      </c>
      <c r="F348" s="72" t="s">
        <v>418</v>
      </c>
      <c r="G348" s="72" t="s">
        <v>1508</v>
      </c>
      <c r="H348" s="72" t="s">
        <v>1509</v>
      </c>
      <c r="I348" s="72" t="s">
        <v>98</v>
      </c>
      <c r="J348" s="138">
        <v>288</v>
      </c>
      <c r="K348" s="146">
        <v>7500</v>
      </c>
      <c r="L348" s="139">
        <f t="shared" si="5"/>
        <v>2160000</v>
      </c>
      <c r="M348" s="139" t="s">
        <v>2059</v>
      </c>
      <c r="N348" s="72" t="s">
        <v>1067</v>
      </c>
      <c r="O348" s="238"/>
      <c r="P348" s="238"/>
    </row>
    <row r="349" spans="1:16" ht="66">
      <c r="A349" s="71">
        <v>246</v>
      </c>
      <c r="B349" s="72" t="s">
        <v>621</v>
      </c>
      <c r="C349" s="114" t="s">
        <v>1944</v>
      </c>
      <c r="D349" s="74" t="s">
        <v>1077</v>
      </c>
      <c r="E349" s="75" t="s">
        <v>483</v>
      </c>
      <c r="F349" s="72" t="s">
        <v>1078</v>
      </c>
      <c r="G349" s="72" t="s">
        <v>1079</v>
      </c>
      <c r="H349" s="72" t="s">
        <v>1080</v>
      </c>
      <c r="I349" s="72" t="s">
        <v>124</v>
      </c>
      <c r="J349" s="138">
        <v>3000</v>
      </c>
      <c r="K349" s="146">
        <v>6000</v>
      </c>
      <c r="L349" s="139">
        <f t="shared" si="5"/>
        <v>18000000</v>
      </c>
      <c r="M349" s="139" t="s">
        <v>2060</v>
      </c>
      <c r="N349" s="72" t="s">
        <v>1081</v>
      </c>
      <c r="O349" s="238"/>
      <c r="P349" s="238"/>
    </row>
    <row r="350" spans="1:16" ht="49.5">
      <c r="A350" s="104">
        <v>247</v>
      </c>
      <c r="B350" s="105" t="s">
        <v>706</v>
      </c>
      <c r="C350" s="137" t="s">
        <v>1942</v>
      </c>
      <c r="D350" s="107" t="s">
        <v>1309</v>
      </c>
      <c r="E350" s="106" t="s">
        <v>357</v>
      </c>
      <c r="F350" s="105" t="s">
        <v>358</v>
      </c>
      <c r="G350" s="105" t="s">
        <v>1310</v>
      </c>
      <c r="H350" s="105" t="s">
        <v>1311</v>
      </c>
      <c r="I350" s="105" t="s">
        <v>124</v>
      </c>
      <c r="J350" s="140">
        <v>1995</v>
      </c>
      <c r="K350" s="148">
        <v>15000</v>
      </c>
      <c r="L350" s="141">
        <f t="shared" si="5"/>
        <v>29925000</v>
      </c>
      <c r="M350" s="141" t="s">
        <v>2059</v>
      </c>
      <c r="N350" s="105" t="s">
        <v>1075</v>
      </c>
      <c r="O350" s="238"/>
      <c r="P350" s="238"/>
    </row>
    <row r="351" spans="1:16" ht="16.5">
      <c r="A351" s="160"/>
      <c r="B351" s="62"/>
      <c r="C351" s="161" t="s">
        <v>2022</v>
      </c>
      <c r="D351" s="162"/>
      <c r="E351" s="163"/>
      <c r="F351" s="62"/>
      <c r="G351" s="62"/>
      <c r="H351" s="62"/>
      <c r="I351" s="62"/>
      <c r="J351" s="164"/>
      <c r="K351" s="165"/>
      <c r="L351" s="166">
        <f>SUM(L12:L350)</f>
        <v>5845523630</v>
      </c>
      <c r="M351" s="166"/>
      <c r="N351" s="62"/>
      <c r="O351" s="238"/>
      <c r="P351" s="238"/>
    </row>
    <row r="352" spans="1:16" ht="16.5">
      <c r="A352" s="159" t="s">
        <v>2021</v>
      </c>
      <c r="B352" s="152"/>
      <c r="C352" s="158"/>
      <c r="D352" s="153"/>
      <c r="E352" s="154"/>
      <c r="F352" s="152"/>
      <c r="G352" s="152"/>
      <c r="H352" s="152"/>
      <c r="I352" s="152"/>
      <c r="J352" s="155"/>
      <c r="K352" s="156"/>
      <c r="L352" s="157"/>
      <c r="M352" s="157"/>
      <c r="N352" s="152"/>
      <c r="O352" s="238"/>
      <c r="P352" s="238"/>
    </row>
    <row r="353" spans="1:16" ht="33">
      <c r="A353" s="62" t="s">
        <v>2020</v>
      </c>
      <c r="B353" s="109" t="s">
        <v>823</v>
      </c>
      <c r="C353" s="109" t="s">
        <v>1949</v>
      </c>
      <c r="D353" s="109" t="s">
        <v>950</v>
      </c>
      <c r="E353" s="109" t="s">
        <v>1696</v>
      </c>
      <c r="F353" s="109" t="s">
        <v>1697</v>
      </c>
      <c r="G353" s="109" t="s">
        <v>951</v>
      </c>
      <c r="H353" s="109" t="s">
        <v>952</v>
      </c>
      <c r="I353" s="109" t="s">
        <v>95</v>
      </c>
      <c r="J353" s="142" t="s">
        <v>1837</v>
      </c>
      <c r="K353" s="149" t="s">
        <v>1960</v>
      </c>
      <c r="L353" s="143" t="s">
        <v>954</v>
      </c>
      <c r="M353" s="143"/>
      <c r="N353" s="109" t="s">
        <v>1649</v>
      </c>
      <c r="O353" s="238"/>
      <c r="P353" s="238"/>
    </row>
    <row r="354" spans="1:16" ht="16.5">
      <c r="A354" s="110"/>
      <c r="B354" s="110"/>
      <c r="C354" s="110"/>
      <c r="D354" s="249" t="s">
        <v>1959</v>
      </c>
      <c r="E354" s="110"/>
      <c r="F354" s="110"/>
      <c r="G354" s="110"/>
      <c r="H354" s="110"/>
      <c r="I354" s="110"/>
      <c r="J354" s="144"/>
      <c r="K354" s="150"/>
      <c r="L354" s="145"/>
      <c r="M354" s="145"/>
      <c r="N354" s="110"/>
      <c r="O354" s="238"/>
      <c r="P354" s="238"/>
    </row>
    <row r="355" spans="1:16" ht="16.5">
      <c r="A355" s="243"/>
      <c r="B355" s="246"/>
      <c r="C355" s="243"/>
      <c r="D355" s="250" t="s">
        <v>1958</v>
      </c>
      <c r="E355" s="111"/>
      <c r="F355" s="243"/>
      <c r="G355" s="243"/>
      <c r="H355" s="243"/>
      <c r="I355" s="243"/>
      <c r="J355" s="244"/>
      <c r="K355" s="245"/>
      <c r="L355" s="244"/>
      <c r="M355" s="244"/>
      <c r="N355" s="243"/>
      <c r="O355" s="238"/>
      <c r="P355" s="238"/>
    </row>
    <row r="356" spans="1:16" ht="49.5">
      <c r="A356" s="84">
        <v>1</v>
      </c>
      <c r="B356" s="84" t="s">
        <v>841</v>
      </c>
      <c r="C356" s="240">
        <v>9</v>
      </c>
      <c r="D356" s="240" t="s">
        <v>1699</v>
      </c>
      <c r="E356" s="240" t="s">
        <v>589</v>
      </c>
      <c r="F356" s="240" t="s">
        <v>1700</v>
      </c>
      <c r="G356" s="240" t="s">
        <v>1701</v>
      </c>
      <c r="H356" s="240" t="s">
        <v>1702</v>
      </c>
      <c r="I356" s="240" t="s">
        <v>98</v>
      </c>
      <c r="J356" s="242">
        <v>2300</v>
      </c>
      <c r="K356" s="147">
        <v>40000</v>
      </c>
      <c r="L356" s="251">
        <f>J356*K356</f>
        <v>92000000</v>
      </c>
      <c r="M356" s="251"/>
      <c r="N356" s="240" t="s">
        <v>1698</v>
      </c>
      <c r="O356" s="238"/>
      <c r="P356" s="238"/>
    </row>
    <row r="357" spans="1:16" ht="33">
      <c r="A357" s="84">
        <v>2</v>
      </c>
      <c r="B357" s="84" t="s">
        <v>845</v>
      </c>
      <c r="C357" s="240">
        <v>18</v>
      </c>
      <c r="D357" s="240" t="s">
        <v>1723</v>
      </c>
      <c r="E357" s="240" t="s">
        <v>590</v>
      </c>
      <c r="F357" s="240" t="s">
        <v>1724</v>
      </c>
      <c r="G357" s="240" t="s">
        <v>1725</v>
      </c>
      <c r="H357" s="240" t="s">
        <v>1726</v>
      </c>
      <c r="I357" s="240" t="s">
        <v>98</v>
      </c>
      <c r="J357" s="242">
        <v>2500</v>
      </c>
      <c r="K357" s="147">
        <v>25000</v>
      </c>
      <c r="L357" s="251">
        <f>J357*K357</f>
        <v>62500000</v>
      </c>
      <c r="M357" s="251"/>
      <c r="N357" s="240" t="s">
        <v>1728</v>
      </c>
      <c r="O357" s="238"/>
      <c r="P357" s="238"/>
    </row>
    <row r="358" spans="1:16" ht="181.5">
      <c r="A358" s="84">
        <v>3</v>
      </c>
      <c r="B358" s="84" t="s">
        <v>848</v>
      </c>
      <c r="C358" s="240">
        <v>26</v>
      </c>
      <c r="D358" s="240" t="s">
        <v>1743</v>
      </c>
      <c r="E358" s="240" t="s">
        <v>1744</v>
      </c>
      <c r="F358" s="240" t="s">
        <v>1745</v>
      </c>
      <c r="G358" s="240" t="s">
        <v>1746</v>
      </c>
      <c r="H358" s="240" t="s">
        <v>1747</v>
      </c>
      <c r="I358" s="240" t="s">
        <v>98</v>
      </c>
      <c r="J358" s="242">
        <v>815</v>
      </c>
      <c r="K358" s="147">
        <v>50000</v>
      </c>
      <c r="L358" s="251">
        <f>J358*K358</f>
        <v>40750000</v>
      </c>
      <c r="M358" s="251" t="s">
        <v>2059</v>
      </c>
      <c r="N358" s="240" t="s">
        <v>1698</v>
      </c>
      <c r="O358" s="238"/>
      <c r="P358" s="238"/>
    </row>
    <row r="359" spans="1:16" ht="99">
      <c r="A359" s="84">
        <v>4</v>
      </c>
      <c r="B359" s="84" t="s">
        <v>849</v>
      </c>
      <c r="C359" s="240">
        <v>27</v>
      </c>
      <c r="D359" s="240" t="s">
        <v>1748</v>
      </c>
      <c r="E359" s="240" t="s">
        <v>1749</v>
      </c>
      <c r="F359" s="240" t="s">
        <v>1750</v>
      </c>
      <c r="G359" s="240" t="s">
        <v>1751</v>
      </c>
      <c r="H359" s="240" t="s">
        <v>2012</v>
      </c>
      <c r="I359" s="240" t="s">
        <v>124</v>
      </c>
      <c r="J359" s="242">
        <v>4620</v>
      </c>
      <c r="K359" s="147">
        <v>25000</v>
      </c>
      <c r="L359" s="251">
        <f>J359*K359</f>
        <v>115500000</v>
      </c>
      <c r="M359" s="251" t="s">
        <v>2060</v>
      </c>
      <c r="N359" s="240" t="s">
        <v>1742</v>
      </c>
      <c r="O359" s="238"/>
      <c r="P359" s="238"/>
    </row>
    <row r="360" spans="1:16" ht="115.5">
      <c r="A360" s="84">
        <v>5</v>
      </c>
      <c r="B360" s="84" t="s">
        <v>857</v>
      </c>
      <c r="C360" s="240">
        <v>36</v>
      </c>
      <c r="D360" s="240" t="s">
        <v>1788</v>
      </c>
      <c r="E360" s="240" t="s">
        <v>349</v>
      </c>
      <c r="F360" s="240" t="s">
        <v>2046</v>
      </c>
      <c r="G360" s="240" t="s">
        <v>1790</v>
      </c>
      <c r="H360" s="240" t="s">
        <v>1791</v>
      </c>
      <c r="I360" s="240" t="s">
        <v>98</v>
      </c>
      <c r="J360" s="242">
        <v>1200</v>
      </c>
      <c r="K360" s="147">
        <v>50000</v>
      </c>
      <c r="L360" s="251">
        <f>J360*K360</f>
        <v>60000000</v>
      </c>
      <c r="M360" s="251" t="s">
        <v>2059</v>
      </c>
      <c r="N360" s="240" t="s">
        <v>1698</v>
      </c>
      <c r="O360" s="238"/>
      <c r="P360" s="238"/>
    </row>
    <row r="361" spans="1:16" ht="16.5">
      <c r="A361" s="243"/>
      <c r="B361" s="243"/>
      <c r="C361" s="243"/>
      <c r="D361" s="250" t="s">
        <v>1957</v>
      </c>
      <c r="E361" s="111"/>
      <c r="F361" s="243"/>
      <c r="G361" s="243"/>
      <c r="H361" s="243"/>
      <c r="I361" s="243"/>
      <c r="J361" s="244"/>
      <c r="K361" s="245"/>
      <c r="L361" s="244"/>
      <c r="M361" s="244"/>
      <c r="N361" s="243"/>
      <c r="O361" s="238"/>
      <c r="P361" s="238"/>
    </row>
    <row r="362" spans="1:16" ht="148.5">
      <c r="A362" s="84">
        <v>6</v>
      </c>
      <c r="B362" s="84" t="s">
        <v>846</v>
      </c>
      <c r="C362" s="240">
        <v>53</v>
      </c>
      <c r="D362" s="240" t="s">
        <v>1729</v>
      </c>
      <c r="E362" s="240" t="s">
        <v>1730</v>
      </c>
      <c r="F362" s="240" t="s">
        <v>1731</v>
      </c>
      <c r="G362" s="240" t="s">
        <v>1732</v>
      </c>
      <c r="H362" s="240" t="s">
        <v>1733</v>
      </c>
      <c r="I362" s="240" t="s">
        <v>98</v>
      </c>
      <c r="J362" s="242">
        <v>12000</v>
      </c>
      <c r="K362" s="147">
        <v>8000</v>
      </c>
      <c r="L362" s="251">
        <f>J362*K362</f>
        <v>96000000</v>
      </c>
      <c r="M362" s="251"/>
      <c r="N362" s="240" t="s">
        <v>1120</v>
      </c>
      <c r="O362" s="238"/>
      <c r="P362" s="238"/>
    </row>
    <row r="363" spans="1:16" ht="82.5">
      <c r="A363" s="84">
        <v>7</v>
      </c>
      <c r="B363" s="84" t="s">
        <v>847</v>
      </c>
      <c r="C363" s="240">
        <v>54</v>
      </c>
      <c r="D363" s="240" t="s">
        <v>1735</v>
      </c>
      <c r="E363" s="240" t="s">
        <v>1736</v>
      </c>
      <c r="F363" s="240" t="s">
        <v>1737</v>
      </c>
      <c r="G363" s="240" t="s">
        <v>164</v>
      </c>
      <c r="H363" s="240" t="s">
        <v>1738</v>
      </c>
      <c r="I363" s="240" t="s">
        <v>124</v>
      </c>
      <c r="J363" s="242">
        <v>3500</v>
      </c>
      <c r="K363" s="147">
        <v>25000</v>
      </c>
      <c r="L363" s="251">
        <f>J363*K363</f>
        <v>87500000</v>
      </c>
      <c r="M363" s="251" t="s">
        <v>2059</v>
      </c>
      <c r="N363" s="240" t="s">
        <v>1698</v>
      </c>
      <c r="O363" s="238"/>
      <c r="P363" s="238"/>
    </row>
    <row r="364" spans="1:16" ht="132">
      <c r="A364" s="84">
        <v>8</v>
      </c>
      <c r="B364" s="84" t="s">
        <v>852</v>
      </c>
      <c r="C364" s="240">
        <v>58</v>
      </c>
      <c r="D364" s="240" t="s">
        <v>1765</v>
      </c>
      <c r="E364" s="240" t="s">
        <v>1766</v>
      </c>
      <c r="F364" s="240" t="s">
        <v>2047</v>
      </c>
      <c r="G364" s="240" t="s">
        <v>1769</v>
      </c>
      <c r="H364" s="240" t="s">
        <v>2013</v>
      </c>
      <c r="I364" s="240" t="s">
        <v>124</v>
      </c>
      <c r="J364" s="242">
        <v>2620</v>
      </c>
      <c r="K364" s="147">
        <v>40000</v>
      </c>
      <c r="L364" s="251">
        <f>J364*K364</f>
        <v>104800000</v>
      </c>
      <c r="M364" s="251" t="s">
        <v>2059</v>
      </c>
      <c r="N364" s="240" t="s">
        <v>1698</v>
      </c>
      <c r="O364" s="238" t="s">
        <v>2019</v>
      </c>
      <c r="P364" s="238"/>
    </row>
    <row r="365" spans="1:16" ht="132">
      <c r="A365" s="84">
        <v>9</v>
      </c>
      <c r="B365" s="84" t="s">
        <v>853</v>
      </c>
      <c r="C365" s="240">
        <v>58</v>
      </c>
      <c r="D365" s="240" t="s">
        <v>1770</v>
      </c>
      <c r="E365" s="240" t="s">
        <v>1766</v>
      </c>
      <c r="F365" s="240" t="s">
        <v>2042</v>
      </c>
      <c r="G365" s="240" t="s">
        <v>1772</v>
      </c>
      <c r="H365" s="240" t="s">
        <v>1773</v>
      </c>
      <c r="I365" s="240" t="s">
        <v>98</v>
      </c>
      <c r="J365" s="242">
        <v>620</v>
      </c>
      <c r="K365" s="147">
        <v>20000</v>
      </c>
      <c r="L365" s="251">
        <f>J365*K365</f>
        <v>12400000</v>
      </c>
      <c r="M365" s="251" t="s">
        <v>2059</v>
      </c>
      <c r="N365" s="240" t="s">
        <v>1698</v>
      </c>
      <c r="O365" s="238"/>
      <c r="P365" s="238"/>
    </row>
    <row r="366" spans="1:16" ht="16.5">
      <c r="A366" s="243"/>
      <c r="B366" s="243"/>
      <c r="C366" s="243"/>
      <c r="D366" s="250" t="s">
        <v>1956</v>
      </c>
      <c r="E366" s="111"/>
      <c r="F366" s="243"/>
      <c r="G366" s="243"/>
      <c r="H366" s="243"/>
      <c r="I366" s="243"/>
      <c r="J366" s="244"/>
      <c r="K366" s="245"/>
      <c r="L366" s="244"/>
      <c r="M366" s="244"/>
      <c r="N366" s="243"/>
      <c r="O366" s="238"/>
      <c r="P366" s="238"/>
    </row>
    <row r="367" spans="1:16" ht="66">
      <c r="A367" s="84">
        <v>10</v>
      </c>
      <c r="B367" s="84" t="s">
        <v>844</v>
      </c>
      <c r="C367" s="240">
        <v>85</v>
      </c>
      <c r="D367" s="240" t="s">
        <v>1719</v>
      </c>
      <c r="E367" s="240" t="s">
        <v>151</v>
      </c>
      <c r="F367" s="240" t="s">
        <v>2043</v>
      </c>
      <c r="G367" s="240" t="s">
        <v>1721</v>
      </c>
      <c r="H367" s="240" t="s">
        <v>1722</v>
      </c>
      <c r="I367" s="240" t="s">
        <v>103</v>
      </c>
      <c r="J367" s="242">
        <v>3000</v>
      </c>
      <c r="K367" s="147">
        <v>30000</v>
      </c>
      <c r="L367" s="251">
        <f t="shared" ref="L367:L373" si="6">J367*K367</f>
        <v>90000000</v>
      </c>
      <c r="M367" s="251" t="s">
        <v>2059</v>
      </c>
      <c r="N367" s="240" t="s">
        <v>1698</v>
      </c>
      <c r="O367" s="238"/>
      <c r="P367" s="238"/>
    </row>
    <row r="368" spans="1:16" ht="181.5">
      <c r="A368" s="84">
        <v>11</v>
      </c>
      <c r="B368" s="84" t="s">
        <v>855</v>
      </c>
      <c r="C368" s="240">
        <v>91</v>
      </c>
      <c r="D368" s="240" t="s">
        <v>1780</v>
      </c>
      <c r="E368" s="240" t="s">
        <v>1783</v>
      </c>
      <c r="F368" s="240" t="s">
        <v>1781</v>
      </c>
      <c r="G368" s="240" t="s">
        <v>588</v>
      </c>
      <c r="H368" s="240" t="s">
        <v>1782</v>
      </c>
      <c r="I368" s="240" t="s">
        <v>128</v>
      </c>
      <c r="J368" s="242">
        <v>15000</v>
      </c>
      <c r="K368" s="147">
        <v>3000</v>
      </c>
      <c r="L368" s="251">
        <f t="shared" si="6"/>
        <v>45000000</v>
      </c>
      <c r="M368" s="251" t="s">
        <v>2059</v>
      </c>
      <c r="N368" s="240" t="s">
        <v>1698</v>
      </c>
      <c r="O368" s="238" t="s">
        <v>2019</v>
      </c>
      <c r="P368" s="238"/>
    </row>
    <row r="369" spans="1:16" ht="49.5">
      <c r="A369" s="84">
        <v>12</v>
      </c>
      <c r="B369" s="84" t="s">
        <v>858</v>
      </c>
      <c r="C369" s="240">
        <v>95</v>
      </c>
      <c r="D369" s="240" t="s">
        <v>1792</v>
      </c>
      <c r="E369" s="240" t="s">
        <v>1793</v>
      </c>
      <c r="F369" s="240" t="s">
        <v>1794</v>
      </c>
      <c r="G369" s="240" t="s">
        <v>1348</v>
      </c>
      <c r="H369" s="240" t="s">
        <v>1795</v>
      </c>
      <c r="I369" s="240" t="s">
        <v>98</v>
      </c>
      <c r="J369" s="242">
        <v>1750</v>
      </c>
      <c r="K369" s="147">
        <v>15000</v>
      </c>
      <c r="L369" s="251">
        <f t="shared" si="6"/>
        <v>26250000</v>
      </c>
      <c r="M369" s="251"/>
      <c r="N369" s="240" t="s">
        <v>1797</v>
      </c>
      <c r="O369" s="238"/>
      <c r="P369" s="238"/>
    </row>
    <row r="370" spans="1:16" ht="115.5">
      <c r="A370" s="84">
        <v>13</v>
      </c>
      <c r="B370" s="84" t="s">
        <v>860</v>
      </c>
      <c r="C370" s="240">
        <v>104</v>
      </c>
      <c r="D370" s="240" t="s">
        <v>1803</v>
      </c>
      <c r="E370" s="240" t="s">
        <v>255</v>
      </c>
      <c r="F370" s="240" t="s">
        <v>1804</v>
      </c>
      <c r="G370" s="240" t="s">
        <v>1805</v>
      </c>
      <c r="H370" s="240" t="s">
        <v>1806</v>
      </c>
      <c r="I370" s="240" t="s">
        <v>98</v>
      </c>
      <c r="J370" s="242">
        <v>2400</v>
      </c>
      <c r="K370" s="147">
        <v>25000</v>
      </c>
      <c r="L370" s="251">
        <f t="shared" si="6"/>
        <v>60000000</v>
      </c>
      <c r="M370" s="251" t="s">
        <v>2059</v>
      </c>
      <c r="N370" s="240" t="s">
        <v>1698</v>
      </c>
      <c r="O370" s="238"/>
      <c r="P370" s="238"/>
    </row>
    <row r="371" spans="1:16" ht="66">
      <c r="A371" s="84">
        <v>14</v>
      </c>
      <c r="B371" s="84" t="s">
        <v>861</v>
      </c>
      <c r="C371" s="240">
        <v>116</v>
      </c>
      <c r="D371" s="240" t="s">
        <v>1807</v>
      </c>
      <c r="E371" s="240" t="s">
        <v>1808</v>
      </c>
      <c r="F371" s="240" t="s">
        <v>1809</v>
      </c>
      <c r="G371" s="240" t="s">
        <v>1810</v>
      </c>
      <c r="H371" s="240" t="s">
        <v>1811</v>
      </c>
      <c r="I371" s="240" t="s">
        <v>98</v>
      </c>
      <c r="J371" s="242">
        <v>3000</v>
      </c>
      <c r="K371" s="147">
        <v>10000</v>
      </c>
      <c r="L371" s="251">
        <f t="shared" si="6"/>
        <v>30000000</v>
      </c>
      <c r="M371" s="251" t="s">
        <v>2059</v>
      </c>
      <c r="N371" s="240" t="s">
        <v>1698</v>
      </c>
      <c r="O371" s="238"/>
      <c r="P371" s="238"/>
    </row>
    <row r="372" spans="1:16" ht="82.5">
      <c r="A372" s="84">
        <v>15</v>
      </c>
      <c r="B372" s="84" t="s">
        <v>865</v>
      </c>
      <c r="C372" s="240">
        <v>118</v>
      </c>
      <c r="D372" s="240" t="s">
        <v>1826</v>
      </c>
      <c r="E372" s="240" t="s">
        <v>1827</v>
      </c>
      <c r="F372" s="240" t="s">
        <v>1828</v>
      </c>
      <c r="G372" s="240" t="s">
        <v>1829</v>
      </c>
      <c r="H372" s="240" t="s">
        <v>1830</v>
      </c>
      <c r="I372" s="240" t="s">
        <v>98</v>
      </c>
      <c r="J372" s="242">
        <v>3450</v>
      </c>
      <c r="K372" s="147">
        <v>10000</v>
      </c>
      <c r="L372" s="251">
        <f t="shared" si="6"/>
        <v>34500000</v>
      </c>
      <c r="M372" s="251"/>
      <c r="N372" s="240" t="s">
        <v>1689</v>
      </c>
      <c r="O372" s="238"/>
      <c r="P372" s="238"/>
    </row>
    <row r="373" spans="1:16" ht="165">
      <c r="A373" s="84">
        <v>16</v>
      </c>
      <c r="B373" s="84" t="s">
        <v>866</v>
      </c>
      <c r="C373" s="240">
        <v>119</v>
      </c>
      <c r="D373" s="240" t="s">
        <v>1832</v>
      </c>
      <c r="E373" s="240" t="s">
        <v>256</v>
      </c>
      <c r="F373" s="240" t="s">
        <v>2044</v>
      </c>
      <c r="G373" s="240" t="s">
        <v>1834</v>
      </c>
      <c r="H373" s="240" t="s">
        <v>2014</v>
      </c>
      <c r="I373" s="240" t="s">
        <v>124</v>
      </c>
      <c r="J373" s="242">
        <v>8500</v>
      </c>
      <c r="K373" s="147">
        <v>16000</v>
      </c>
      <c r="L373" s="251">
        <f t="shared" si="6"/>
        <v>136000000</v>
      </c>
      <c r="M373" s="251" t="s">
        <v>2059</v>
      </c>
      <c r="N373" s="240" t="s">
        <v>1698</v>
      </c>
      <c r="O373" s="238"/>
      <c r="P373" s="238"/>
    </row>
    <row r="374" spans="1:16" ht="16.5">
      <c r="A374" s="243"/>
      <c r="B374" s="243"/>
      <c r="C374" s="243"/>
      <c r="D374" s="250" t="s">
        <v>1955</v>
      </c>
      <c r="E374" s="111"/>
      <c r="F374" s="243"/>
      <c r="G374" s="243"/>
      <c r="H374" s="243"/>
      <c r="I374" s="243"/>
      <c r="J374" s="244"/>
      <c r="K374" s="245"/>
      <c r="L374" s="244"/>
      <c r="M374" s="244"/>
      <c r="N374" s="243"/>
      <c r="O374" s="238"/>
      <c r="P374" s="238"/>
    </row>
    <row r="375" spans="1:16" ht="49.5">
      <c r="A375" s="84">
        <v>17</v>
      </c>
      <c r="B375" s="84" t="s">
        <v>850</v>
      </c>
      <c r="C375" s="240">
        <v>127</v>
      </c>
      <c r="D375" s="240" t="s">
        <v>1753</v>
      </c>
      <c r="E375" s="240" t="s">
        <v>257</v>
      </c>
      <c r="F375" s="240" t="s">
        <v>1754</v>
      </c>
      <c r="G375" s="240" t="s">
        <v>1755</v>
      </c>
      <c r="H375" s="240" t="s">
        <v>1756</v>
      </c>
      <c r="I375" s="240" t="s">
        <v>124</v>
      </c>
      <c r="J375" s="242">
        <v>2500</v>
      </c>
      <c r="K375" s="147">
        <v>60000</v>
      </c>
      <c r="L375" s="251">
        <f t="shared" ref="L375:L380" si="7">J375*K375</f>
        <v>150000000</v>
      </c>
      <c r="M375" s="251" t="s">
        <v>2060</v>
      </c>
      <c r="N375" s="240" t="s">
        <v>1758</v>
      </c>
      <c r="O375" s="238"/>
      <c r="P375" s="238"/>
    </row>
    <row r="376" spans="1:16" ht="33">
      <c r="A376" s="84">
        <v>18</v>
      </c>
      <c r="B376" s="84" t="s">
        <v>851</v>
      </c>
      <c r="C376" s="240">
        <v>127</v>
      </c>
      <c r="D376" s="240" t="s">
        <v>1759</v>
      </c>
      <c r="E376" s="240" t="s">
        <v>1760</v>
      </c>
      <c r="F376" s="240" t="s">
        <v>1761</v>
      </c>
      <c r="G376" s="240" t="s">
        <v>1762</v>
      </c>
      <c r="H376" s="240" t="s">
        <v>2015</v>
      </c>
      <c r="I376" s="240" t="s">
        <v>98</v>
      </c>
      <c r="J376" s="242">
        <v>186.9</v>
      </c>
      <c r="K376" s="147">
        <v>10000</v>
      </c>
      <c r="L376" s="251">
        <f t="shared" si="7"/>
        <v>1869000</v>
      </c>
      <c r="M376" s="251" t="s">
        <v>2059</v>
      </c>
      <c r="N376" s="240" t="s">
        <v>1698</v>
      </c>
      <c r="O376" s="238"/>
      <c r="P376" s="238"/>
    </row>
    <row r="377" spans="1:16" ht="49.5">
      <c r="A377" s="84">
        <v>19</v>
      </c>
      <c r="B377" s="84" t="s">
        <v>854</v>
      </c>
      <c r="C377" s="240">
        <v>129</v>
      </c>
      <c r="D377" s="240" t="s">
        <v>1774</v>
      </c>
      <c r="E377" s="240" t="s">
        <v>1775</v>
      </c>
      <c r="F377" s="240" t="s">
        <v>1776</v>
      </c>
      <c r="G377" s="240" t="s">
        <v>1777</v>
      </c>
      <c r="H377" s="240" t="s">
        <v>1778</v>
      </c>
      <c r="I377" s="240" t="s">
        <v>98</v>
      </c>
      <c r="J377" s="242">
        <v>1386</v>
      </c>
      <c r="K377" s="147">
        <v>40000</v>
      </c>
      <c r="L377" s="251">
        <f t="shared" si="7"/>
        <v>55440000</v>
      </c>
      <c r="M377" s="251" t="s">
        <v>2059</v>
      </c>
      <c r="N377" s="240" t="s">
        <v>1779</v>
      </c>
      <c r="O377" s="238"/>
      <c r="P377" s="238"/>
    </row>
    <row r="378" spans="1:16" ht="82.5">
      <c r="A378" s="84">
        <v>20</v>
      </c>
      <c r="B378" s="84" t="s">
        <v>856</v>
      </c>
      <c r="C378" s="240">
        <v>131</v>
      </c>
      <c r="D378" s="240" t="s">
        <v>1784</v>
      </c>
      <c r="E378" s="240" t="s">
        <v>591</v>
      </c>
      <c r="F378" s="240" t="s">
        <v>2041</v>
      </c>
      <c r="G378" s="240" t="s">
        <v>1786</v>
      </c>
      <c r="H378" s="240" t="s">
        <v>1787</v>
      </c>
      <c r="I378" s="240" t="s">
        <v>98</v>
      </c>
      <c r="J378" s="242">
        <v>520</v>
      </c>
      <c r="K378" s="147">
        <v>40000</v>
      </c>
      <c r="L378" s="251">
        <f t="shared" si="7"/>
        <v>20800000</v>
      </c>
      <c r="M378" s="251" t="s">
        <v>2059</v>
      </c>
      <c r="N378" s="240" t="s">
        <v>1698</v>
      </c>
      <c r="O378" s="238"/>
      <c r="P378" s="238"/>
    </row>
    <row r="379" spans="1:16" ht="115.5">
      <c r="A379" s="84">
        <v>21</v>
      </c>
      <c r="B379" s="84" t="s">
        <v>863</v>
      </c>
      <c r="C379" s="240">
        <v>138</v>
      </c>
      <c r="D379" s="240" t="s">
        <v>1816</v>
      </c>
      <c r="E379" s="240" t="s">
        <v>1817</v>
      </c>
      <c r="F379" s="240" t="s">
        <v>2048</v>
      </c>
      <c r="G379" s="240" t="s">
        <v>1819</v>
      </c>
      <c r="H379" s="240" t="s">
        <v>1820</v>
      </c>
      <c r="I379" s="240" t="s">
        <v>98</v>
      </c>
      <c r="J379" s="242">
        <v>735</v>
      </c>
      <c r="K379" s="147">
        <v>40000</v>
      </c>
      <c r="L379" s="251">
        <f t="shared" si="7"/>
        <v>29400000</v>
      </c>
      <c r="M379" s="251" t="s">
        <v>2060</v>
      </c>
      <c r="N379" s="240" t="s">
        <v>1679</v>
      </c>
      <c r="O379" s="238"/>
      <c r="P379" s="238"/>
    </row>
    <row r="380" spans="1:16" ht="132">
      <c r="A380" s="84">
        <v>22</v>
      </c>
      <c r="B380" s="84" t="s">
        <v>864</v>
      </c>
      <c r="C380" s="240">
        <v>139</v>
      </c>
      <c r="D380" s="240" t="s">
        <v>1821</v>
      </c>
      <c r="E380" s="240" t="s">
        <v>1822</v>
      </c>
      <c r="F380" s="240" t="s">
        <v>2040</v>
      </c>
      <c r="G380" s="240" t="s">
        <v>1824</v>
      </c>
      <c r="H380" s="240" t="s">
        <v>1825</v>
      </c>
      <c r="I380" s="240" t="s">
        <v>98</v>
      </c>
      <c r="J380" s="242">
        <v>1500</v>
      </c>
      <c r="K380" s="147">
        <v>50000</v>
      </c>
      <c r="L380" s="251">
        <f t="shared" si="7"/>
        <v>75000000</v>
      </c>
      <c r="M380" s="251" t="s">
        <v>2060</v>
      </c>
      <c r="N380" s="240" t="s">
        <v>1698</v>
      </c>
      <c r="O380" s="238"/>
      <c r="P380" s="238"/>
    </row>
    <row r="381" spans="1:16" ht="16.5">
      <c r="A381" s="243"/>
      <c r="B381" s="243"/>
      <c r="C381" s="243"/>
      <c r="D381" s="250" t="s">
        <v>1954</v>
      </c>
      <c r="E381" s="111"/>
      <c r="F381" s="243"/>
      <c r="G381" s="243"/>
      <c r="H381" s="243"/>
      <c r="I381" s="243"/>
      <c r="J381" s="244"/>
      <c r="K381" s="245"/>
      <c r="L381" s="244"/>
      <c r="M381" s="244"/>
      <c r="N381" s="243"/>
      <c r="O381" s="238"/>
      <c r="P381" s="238"/>
    </row>
    <row r="382" spans="1:16" ht="115.5">
      <c r="A382" s="84">
        <v>23</v>
      </c>
      <c r="B382" s="84" t="s">
        <v>842</v>
      </c>
      <c r="C382" s="240">
        <v>148</v>
      </c>
      <c r="D382" s="240" t="s">
        <v>1705</v>
      </c>
      <c r="E382" s="240" t="s">
        <v>1706</v>
      </c>
      <c r="F382" s="240" t="s">
        <v>1707</v>
      </c>
      <c r="G382" s="240" t="s">
        <v>1708</v>
      </c>
      <c r="H382" s="240" t="s">
        <v>1709</v>
      </c>
      <c r="I382" s="240" t="s">
        <v>128</v>
      </c>
      <c r="J382" s="242">
        <v>15330</v>
      </c>
      <c r="K382" s="147">
        <v>200</v>
      </c>
      <c r="L382" s="251">
        <f>J382*K382</f>
        <v>3066000</v>
      </c>
      <c r="M382" s="251" t="s">
        <v>2059</v>
      </c>
      <c r="N382" s="240" t="s">
        <v>1679</v>
      </c>
      <c r="O382" s="238"/>
      <c r="P382" s="238"/>
    </row>
    <row r="383" spans="1:16" ht="16.5">
      <c r="A383" s="243"/>
      <c r="B383" s="243"/>
      <c r="C383" s="243"/>
      <c r="D383" s="250" t="s">
        <v>1952</v>
      </c>
      <c r="E383" s="111"/>
      <c r="F383" s="243"/>
      <c r="G383" s="243"/>
      <c r="H383" s="243"/>
      <c r="I383" s="243"/>
      <c r="J383" s="244"/>
      <c r="K383" s="245"/>
      <c r="L383" s="244"/>
      <c r="M383" s="244"/>
      <c r="N383" s="243"/>
      <c r="O383" s="238"/>
      <c r="P383" s="238"/>
    </row>
    <row r="384" spans="1:16" ht="16.5">
      <c r="A384" s="243"/>
      <c r="B384" s="243"/>
      <c r="C384" s="243"/>
      <c r="D384" s="250" t="s">
        <v>1953</v>
      </c>
      <c r="E384" s="111"/>
      <c r="F384" s="243"/>
      <c r="G384" s="243"/>
      <c r="H384" s="243"/>
      <c r="I384" s="243"/>
      <c r="J384" s="244"/>
      <c r="K384" s="245"/>
      <c r="L384" s="244"/>
      <c r="M384" s="244"/>
      <c r="N384" s="243"/>
      <c r="O384" s="238"/>
      <c r="P384" s="238"/>
    </row>
    <row r="385" spans="1:16" ht="33">
      <c r="A385" s="84">
        <v>24</v>
      </c>
      <c r="B385" s="84" t="s">
        <v>843</v>
      </c>
      <c r="C385" s="240">
        <v>173</v>
      </c>
      <c r="D385" s="240" t="s">
        <v>1714</v>
      </c>
      <c r="E385" s="240" t="s">
        <v>592</v>
      </c>
      <c r="F385" s="240" t="s">
        <v>138</v>
      </c>
      <c r="G385" s="240" t="s">
        <v>1715</v>
      </c>
      <c r="H385" s="240" t="s">
        <v>1716</v>
      </c>
      <c r="I385" s="240" t="s">
        <v>98</v>
      </c>
      <c r="J385" s="242">
        <v>1995</v>
      </c>
      <c r="K385" s="147">
        <v>35000</v>
      </c>
      <c r="L385" s="251">
        <f>J385*K385</f>
        <v>69825000</v>
      </c>
      <c r="M385" s="251" t="s">
        <v>2059</v>
      </c>
      <c r="N385" s="240" t="s">
        <v>1718</v>
      </c>
      <c r="O385" s="238"/>
      <c r="P385" s="238"/>
    </row>
    <row r="386" spans="1:16" ht="66">
      <c r="A386" s="84">
        <v>25</v>
      </c>
      <c r="B386" s="84" t="s">
        <v>862</v>
      </c>
      <c r="C386" s="240">
        <v>189</v>
      </c>
      <c r="D386" s="240" t="s">
        <v>1812</v>
      </c>
      <c r="E386" s="240" t="s">
        <v>1813</v>
      </c>
      <c r="F386" s="240" t="s">
        <v>1814</v>
      </c>
      <c r="G386" s="240" t="s">
        <v>1740</v>
      </c>
      <c r="H386" s="240" t="s">
        <v>2016</v>
      </c>
      <c r="I386" s="240" t="s">
        <v>98</v>
      </c>
      <c r="J386" s="242">
        <v>1260</v>
      </c>
      <c r="K386" s="147">
        <v>20000</v>
      </c>
      <c r="L386" s="251">
        <f>J386*K386</f>
        <v>25200000</v>
      </c>
      <c r="M386" s="251"/>
      <c r="N386" s="240" t="s">
        <v>1742</v>
      </c>
      <c r="O386" s="238"/>
      <c r="P386" s="238"/>
    </row>
    <row r="387" spans="1:16" ht="16.5">
      <c r="A387" s="243"/>
      <c r="B387" s="243"/>
      <c r="C387" s="243"/>
      <c r="D387" s="250" t="s">
        <v>1950</v>
      </c>
      <c r="E387" s="111"/>
      <c r="F387" s="243"/>
      <c r="G387" s="243"/>
      <c r="H387" s="243"/>
      <c r="I387" s="243"/>
      <c r="J387" s="244"/>
      <c r="K387" s="245"/>
      <c r="L387" s="244"/>
      <c r="M387" s="244"/>
      <c r="N387" s="243"/>
      <c r="O387" s="238"/>
      <c r="P387" s="238"/>
    </row>
    <row r="388" spans="1:16" ht="16.5">
      <c r="A388" s="243"/>
      <c r="B388" s="243"/>
      <c r="C388" s="243"/>
      <c r="D388" s="250" t="s">
        <v>1951</v>
      </c>
      <c r="E388" s="111"/>
      <c r="F388" s="243"/>
      <c r="G388" s="243"/>
      <c r="H388" s="243"/>
      <c r="I388" s="243"/>
      <c r="J388" s="244"/>
      <c r="K388" s="245"/>
      <c r="L388" s="244"/>
      <c r="M388" s="244"/>
      <c r="N388" s="243"/>
      <c r="O388" s="238"/>
      <c r="P388" s="238"/>
    </row>
    <row r="389" spans="1:16" ht="148.5">
      <c r="A389" s="112">
        <v>26</v>
      </c>
      <c r="B389" s="112" t="s">
        <v>859</v>
      </c>
      <c r="C389" s="252">
        <v>223</v>
      </c>
      <c r="D389" s="252" t="s">
        <v>1798</v>
      </c>
      <c r="E389" s="252" t="s">
        <v>1799</v>
      </c>
      <c r="F389" s="252" t="s">
        <v>1800</v>
      </c>
      <c r="G389" s="252" t="s">
        <v>1801</v>
      </c>
      <c r="H389" s="252" t="s">
        <v>1802</v>
      </c>
      <c r="I389" s="252" t="s">
        <v>448</v>
      </c>
      <c r="J389" s="253">
        <v>27500</v>
      </c>
      <c r="K389" s="151">
        <v>1000</v>
      </c>
      <c r="L389" s="254">
        <f>J389*K389</f>
        <v>27500000</v>
      </c>
      <c r="M389" s="254" t="s">
        <v>2059</v>
      </c>
      <c r="N389" s="252" t="s">
        <v>1713</v>
      </c>
      <c r="O389" s="238"/>
      <c r="P389" s="238"/>
    </row>
    <row r="390" spans="1:16">
      <c r="A390" s="255"/>
      <c r="B390" s="255"/>
      <c r="C390" s="255" t="s">
        <v>2031</v>
      </c>
      <c r="D390" s="255"/>
      <c r="E390" s="255"/>
      <c r="F390" s="255"/>
      <c r="G390" s="255"/>
      <c r="I390" s="255"/>
      <c r="J390" s="255"/>
      <c r="K390" s="255"/>
      <c r="L390" s="256">
        <f>SUM(L354:L389)</f>
        <v>1551300000</v>
      </c>
      <c r="M390" s="256"/>
      <c r="N390" s="255"/>
    </row>
    <row r="391" spans="1:16">
      <c r="A391" s="257"/>
      <c r="B391" s="257"/>
      <c r="C391" s="258" t="s">
        <v>2045</v>
      </c>
      <c r="D391" s="257"/>
      <c r="E391" s="257"/>
      <c r="F391" s="257"/>
      <c r="G391" s="257"/>
      <c r="H391" s="257"/>
      <c r="I391" s="257"/>
      <c r="J391" s="257"/>
      <c r="K391" s="257"/>
      <c r="L391" s="259">
        <f>L390+L351</f>
        <v>7396823630</v>
      </c>
      <c r="M391" s="259"/>
      <c r="N391" s="257"/>
    </row>
    <row r="399" spans="1:16">
      <c r="D399" s="260"/>
    </row>
  </sheetData>
  <autoFilter ref="A10:N391"/>
  <mergeCells count="2">
    <mergeCell ref="A6:N6"/>
    <mergeCell ref="A7:N7"/>
  </mergeCells>
  <pageMargins left="0.48" right="0.21" top="0.43" bottom="0.35" header="0.3" footer="0.3"/>
  <pageSetup paperSize="9" scale="80" orientation="landscape" verticalDpi="0" r:id="rId1"/>
  <rowBreaks count="3" manualBreakCount="3">
    <brk id="373" max="12" man="1"/>
    <brk id="380" max="12" man="1"/>
    <brk id="393" max="12" man="1"/>
  </rowBreaks>
  <colBreaks count="2" manualBreakCount="2">
    <brk id="13" max="392" man="1"/>
    <brk id="14" max="1048575" man="1"/>
  </colBreaks>
  <drawing r:id="rId2"/>
  <legacyDrawing r:id="rId3"/>
</worksheet>
</file>

<file path=xl/worksheets/sheet5.xml><?xml version="1.0" encoding="utf-8"?>
<worksheet xmlns="http://schemas.openxmlformats.org/spreadsheetml/2006/main" xmlns:r="http://schemas.openxmlformats.org/officeDocument/2006/relationships">
  <sheetPr>
    <tabColor rgb="FFC00000"/>
  </sheetPr>
  <dimension ref="A1:M99"/>
  <sheetViews>
    <sheetView view="pageBreakPreview" zoomScale="60" zoomScaleNormal="110" workbookViewId="0">
      <selection activeCell="F6" sqref="F6"/>
    </sheetView>
  </sheetViews>
  <sheetFormatPr defaultColWidth="9" defaultRowHeight="16.5"/>
  <cols>
    <col min="1" max="1" width="4" style="210" customWidth="1"/>
    <col min="2" max="2" width="6.25" style="210" customWidth="1"/>
    <col min="3" max="3" width="15.75" style="210" customWidth="1"/>
    <col min="4" max="4" width="18.75" style="210" customWidth="1"/>
    <col min="5" max="5" width="7" style="210" customWidth="1"/>
    <col min="6" max="6" width="25.25" style="210" customWidth="1"/>
    <col min="7" max="7" width="5.25" style="210" customWidth="1"/>
    <col min="8" max="8" width="10.75" style="210" customWidth="1"/>
    <col min="9" max="9" width="9.5" style="211" customWidth="1"/>
    <col min="10" max="10" width="11.125" style="211" customWidth="1"/>
    <col min="11" max="11" width="8.25" style="210" customWidth="1"/>
    <col min="12" max="12" width="12.625" style="210" customWidth="1"/>
    <col min="13" max="13" width="28.875" style="208" customWidth="1"/>
    <col min="14" max="16384" width="9" style="208"/>
  </cols>
  <sheetData>
    <row r="1" spans="1:13">
      <c r="A1" s="271" t="s">
        <v>2033</v>
      </c>
      <c r="B1" s="271"/>
      <c r="C1" s="271"/>
      <c r="D1" s="271"/>
      <c r="E1" s="271"/>
      <c r="F1" s="271"/>
      <c r="G1" s="271"/>
      <c r="H1" s="271"/>
      <c r="I1" s="271"/>
      <c r="J1" s="271"/>
      <c r="K1" s="271"/>
      <c r="L1" s="271"/>
      <c r="M1" s="206"/>
    </row>
    <row r="2" spans="1:13">
      <c r="A2" s="272" t="s">
        <v>2036</v>
      </c>
      <c r="B2" s="272"/>
      <c r="C2" s="272"/>
      <c r="D2" s="272"/>
      <c r="E2" s="272"/>
      <c r="F2" s="272"/>
      <c r="G2" s="272"/>
      <c r="H2" s="272"/>
      <c r="I2" s="272"/>
      <c r="J2" s="272"/>
      <c r="K2" s="272"/>
      <c r="L2" s="272"/>
      <c r="M2" s="207"/>
    </row>
    <row r="3" spans="1:13" s="209" customFormat="1" ht="66">
      <c r="A3" s="182" t="s">
        <v>1</v>
      </c>
      <c r="B3" s="183" t="s">
        <v>823</v>
      </c>
      <c r="C3" s="182" t="s">
        <v>12</v>
      </c>
      <c r="D3" s="184" t="s">
        <v>3</v>
      </c>
      <c r="E3" s="185" t="s">
        <v>430</v>
      </c>
      <c r="F3" s="182" t="s">
        <v>13</v>
      </c>
      <c r="G3" s="182" t="s">
        <v>95</v>
      </c>
      <c r="H3" s="182" t="s">
        <v>1846</v>
      </c>
      <c r="I3" s="182" t="s">
        <v>2037</v>
      </c>
      <c r="J3" s="182" t="s">
        <v>2038</v>
      </c>
      <c r="K3" s="186" t="s">
        <v>1960</v>
      </c>
      <c r="L3" s="187" t="s">
        <v>8</v>
      </c>
      <c r="M3" s="187" t="s">
        <v>1632</v>
      </c>
    </row>
    <row r="4" spans="1:13" s="209" customFormat="1" ht="16.899999999999999" customHeight="1">
      <c r="A4" s="188" t="s">
        <v>2034</v>
      </c>
      <c r="B4" s="189"/>
      <c r="C4" s="190"/>
      <c r="D4" s="191"/>
      <c r="E4" s="192"/>
      <c r="F4" s="190"/>
      <c r="G4" s="190"/>
      <c r="H4" s="190"/>
      <c r="I4" s="190"/>
      <c r="J4" s="190"/>
      <c r="K4" s="193"/>
      <c r="L4" s="194"/>
      <c r="M4" s="194"/>
    </row>
    <row r="5" spans="1:13" s="213" customFormat="1" ht="33.6" customHeight="1">
      <c r="A5" s="220">
        <v>1</v>
      </c>
      <c r="B5" s="195" t="s">
        <v>892</v>
      </c>
      <c r="C5" s="196" t="s">
        <v>15</v>
      </c>
      <c r="D5" s="196" t="s">
        <v>16</v>
      </c>
      <c r="E5" s="197" t="s">
        <v>17</v>
      </c>
      <c r="F5" s="198" t="s">
        <v>532</v>
      </c>
      <c r="G5" s="197" t="s">
        <v>11</v>
      </c>
      <c r="H5" s="199">
        <v>477750</v>
      </c>
      <c r="I5" s="221">
        <v>0.02</v>
      </c>
      <c r="J5" s="222">
        <v>487.5</v>
      </c>
      <c r="K5" s="200">
        <v>4</v>
      </c>
      <c r="L5" s="201">
        <f>H5*K5</f>
        <v>1911000</v>
      </c>
      <c r="M5" s="199" t="s">
        <v>2063</v>
      </c>
    </row>
    <row r="6" spans="1:13" s="213" customFormat="1" ht="33.6" customHeight="1">
      <c r="A6" s="195">
        <v>2</v>
      </c>
      <c r="B6" s="195" t="s">
        <v>893</v>
      </c>
      <c r="C6" s="196" t="s">
        <v>18</v>
      </c>
      <c r="D6" s="196" t="s">
        <v>19</v>
      </c>
      <c r="E6" s="197" t="s">
        <v>17</v>
      </c>
      <c r="F6" s="198" t="s">
        <v>534</v>
      </c>
      <c r="G6" s="197" t="s">
        <v>11</v>
      </c>
      <c r="H6" s="199">
        <v>141750</v>
      </c>
      <c r="I6" s="221">
        <v>0.02</v>
      </c>
      <c r="J6" s="222">
        <v>144.63999999999999</v>
      </c>
      <c r="K6" s="200">
        <v>8</v>
      </c>
      <c r="L6" s="201">
        <f t="shared" ref="L6:L62" si="0">H6*K6</f>
        <v>1134000</v>
      </c>
      <c r="M6" s="199" t="s">
        <v>2063</v>
      </c>
    </row>
    <row r="7" spans="1:13" s="213" customFormat="1" ht="50.45" customHeight="1">
      <c r="A7" s="220">
        <v>3</v>
      </c>
      <c r="B7" s="195" t="s">
        <v>894</v>
      </c>
      <c r="C7" s="223" t="s">
        <v>2054</v>
      </c>
      <c r="D7" s="223" t="s">
        <v>20</v>
      </c>
      <c r="E7" s="224" t="s">
        <v>14</v>
      </c>
      <c r="F7" s="198" t="s">
        <v>536</v>
      </c>
      <c r="G7" s="224" t="s">
        <v>11</v>
      </c>
      <c r="H7" s="199">
        <v>259350</v>
      </c>
      <c r="I7" s="221">
        <v>0.03</v>
      </c>
      <c r="J7" s="222">
        <v>267.37</v>
      </c>
      <c r="K7" s="200">
        <v>32</v>
      </c>
      <c r="L7" s="201">
        <f t="shared" si="0"/>
        <v>8299200</v>
      </c>
      <c r="M7" s="199" t="s">
        <v>2063</v>
      </c>
    </row>
    <row r="8" spans="1:13" s="213" customFormat="1" ht="33.6" customHeight="1">
      <c r="A8" s="195">
        <v>4</v>
      </c>
      <c r="B8" s="195" t="s">
        <v>895</v>
      </c>
      <c r="C8" s="223" t="s">
        <v>537</v>
      </c>
      <c r="D8" s="223" t="s">
        <v>22</v>
      </c>
      <c r="E8" s="224" t="s">
        <v>14</v>
      </c>
      <c r="F8" s="198" t="s">
        <v>538</v>
      </c>
      <c r="G8" s="224" t="s">
        <v>11</v>
      </c>
      <c r="H8" s="199">
        <v>241500</v>
      </c>
      <c r="I8" s="221">
        <v>0.02</v>
      </c>
      <c r="J8" s="222">
        <v>246.42</v>
      </c>
      <c r="K8" s="200">
        <v>100</v>
      </c>
      <c r="L8" s="201">
        <f t="shared" si="0"/>
        <v>24150000</v>
      </c>
      <c r="M8" s="199" t="s">
        <v>2063</v>
      </c>
    </row>
    <row r="9" spans="1:13" s="213" customFormat="1" ht="50.45" customHeight="1">
      <c r="A9" s="220">
        <v>5</v>
      </c>
      <c r="B9" s="195" t="s">
        <v>896</v>
      </c>
      <c r="C9" s="223" t="s">
        <v>539</v>
      </c>
      <c r="D9" s="223" t="s">
        <v>23</v>
      </c>
      <c r="E9" s="224" t="s">
        <v>14</v>
      </c>
      <c r="F9" s="198" t="s">
        <v>540</v>
      </c>
      <c r="G9" s="224" t="s">
        <v>11</v>
      </c>
      <c r="H9" s="199">
        <v>303450</v>
      </c>
      <c r="I9" s="221">
        <v>0.02</v>
      </c>
      <c r="J9" s="222">
        <v>309.64</v>
      </c>
      <c r="K9" s="200">
        <v>80</v>
      </c>
      <c r="L9" s="201">
        <f t="shared" si="0"/>
        <v>24276000</v>
      </c>
      <c r="M9" s="199" t="s">
        <v>2063</v>
      </c>
    </row>
    <row r="10" spans="1:13" s="213" customFormat="1" ht="67.150000000000006" customHeight="1">
      <c r="A10" s="195">
        <v>6</v>
      </c>
      <c r="B10" s="195" t="s">
        <v>897</v>
      </c>
      <c r="C10" s="196" t="s">
        <v>24</v>
      </c>
      <c r="D10" s="196" t="s">
        <v>25</v>
      </c>
      <c r="E10" s="197" t="s">
        <v>17</v>
      </c>
      <c r="F10" s="198" t="s">
        <v>541</v>
      </c>
      <c r="G10" s="197" t="s">
        <v>11</v>
      </c>
      <c r="H10" s="199">
        <v>148050</v>
      </c>
      <c r="I10" s="221">
        <v>0.02</v>
      </c>
      <c r="J10" s="222">
        <v>151.07</v>
      </c>
      <c r="K10" s="200">
        <v>4</v>
      </c>
      <c r="L10" s="201">
        <f t="shared" si="0"/>
        <v>592200</v>
      </c>
      <c r="M10" s="199" t="s">
        <v>2063</v>
      </c>
    </row>
    <row r="11" spans="1:13" s="213" customFormat="1" ht="33.6" customHeight="1">
      <c r="A11" s="220">
        <v>7</v>
      </c>
      <c r="B11" s="195" t="s">
        <v>898</v>
      </c>
      <c r="C11" s="223" t="s">
        <v>542</v>
      </c>
      <c r="D11" s="223" t="s">
        <v>26</v>
      </c>
      <c r="E11" s="224" t="s">
        <v>14</v>
      </c>
      <c r="F11" s="198" t="s">
        <v>543</v>
      </c>
      <c r="G11" s="224" t="s">
        <v>11</v>
      </c>
      <c r="H11" s="199">
        <v>204750</v>
      </c>
      <c r="I11" s="221">
        <v>0.02</v>
      </c>
      <c r="J11" s="222">
        <v>208.92</v>
      </c>
      <c r="K11" s="200">
        <v>80</v>
      </c>
      <c r="L11" s="201">
        <f t="shared" si="0"/>
        <v>16380000</v>
      </c>
      <c r="M11" s="199" t="s">
        <v>2063</v>
      </c>
    </row>
    <row r="12" spans="1:13" s="218" customFormat="1" ht="33.6" customHeight="1">
      <c r="A12" s="195">
        <v>8</v>
      </c>
      <c r="B12" s="195" t="s">
        <v>899</v>
      </c>
      <c r="C12" s="196" t="s">
        <v>27</v>
      </c>
      <c r="D12" s="196" t="s">
        <v>28</v>
      </c>
      <c r="E12" s="197" t="s">
        <v>17</v>
      </c>
      <c r="F12" s="198" t="s">
        <v>544</v>
      </c>
      <c r="G12" s="197" t="s">
        <v>11</v>
      </c>
      <c r="H12" s="199">
        <v>130000</v>
      </c>
      <c r="I12" s="221">
        <v>0.02</v>
      </c>
      <c r="J12" s="222">
        <v>132.65</v>
      </c>
      <c r="K12" s="200">
        <v>2</v>
      </c>
      <c r="L12" s="201">
        <f t="shared" si="0"/>
        <v>260000</v>
      </c>
      <c r="M12" s="199" t="s">
        <v>2064</v>
      </c>
    </row>
    <row r="13" spans="1:13" s="213" customFormat="1" ht="33.6" customHeight="1">
      <c r="A13" s="220">
        <v>9</v>
      </c>
      <c r="B13" s="195" t="s">
        <v>900</v>
      </c>
      <c r="C13" s="196" t="s">
        <v>29</v>
      </c>
      <c r="D13" s="196" t="s">
        <v>30</v>
      </c>
      <c r="E13" s="197" t="s">
        <v>17</v>
      </c>
      <c r="F13" s="198" t="s">
        <v>545</v>
      </c>
      <c r="G13" s="197" t="s">
        <v>11</v>
      </c>
      <c r="H13" s="199">
        <v>69300</v>
      </c>
      <c r="I13" s="221">
        <v>0.02</v>
      </c>
      <c r="J13" s="222">
        <v>70.709999999999994</v>
      </c>
      <c r="K13" s="200">
        <v>4</v>
      </c>
      <c r="L13" s="201">
        <f t="shared" si="0"/>
        <v>277200</v>
      </c>
      <c r="M13" s="199" t="s">
        <v>2063</v>
      </c>
    </row>
    <row r="14" spans="1:13" s="216" customFormat="1" ht="33.6" customHeight="1">
      <c r="A14" s="195">
        <v>10</v>
      </c>
      <c r="B14" s="195" t="s">
        <v>901</v>
      </c>
      <c r="C14" s="223" t="s">
        <v>546</v>
      </c>
      <c r="D14" s="223" t="s">
        <v>31</v>
      </c>
      <c r="E14" s="224" t="s">
        <v>14</v>
      </c>
      <c r="F14" s="198" t="s">
        <v>547</v>
      </c>
      <c r="G14" s="224" t="s">
        <v>11</v>
      </c>
      <c r="H14" s="199">
        <v>346500</v>
      </c>
      <c r="I14" s="221">
        <v>0.02</v>
      </c>
      <c r="J14" s="222">
        <v>353.57</v>
      </c>
      <c r="K14" s="200">
        <v>1.5</v>
      </c>
      <c r="L14" s="201">
        <f t="shared" si="0"/>
        <v>519750</v>
      </c>
      <c r="M14" s="199" t="s">
        <v>2065</v>
      </c>
    </row>
    <row r="15" spans="1:13" s="213" customFormat="1" ht="33.6" customHeight="1">
      <c r="A15" s="220">
        <v>11</v>
      </c>
      <c r="B15" s="195" t="s">
        <v>902</v>
      </c>
      <c r="C15" s="196" t="s">
        <v>38</v>
      </c>
      <c r="D15" s="196" t="s">
        <v>39</v>
      </c>
      <c r="E15" s="197" t="s">
        <v>17</v>
      </c>
      <c r="F15" s="198" t="s">
        <v>548</v>
      </c>
      <c r="G15" s="197" t="s">
        <v>11</v>
      </c>
      <c r="H15" s="199">
        <v>61950</v>
      </c>
      <c r="I15" s="221">
        <v>0.02</v>
      </c>
      <c r="J15" s="222">
        <v>63.21</v>
      </c>
      <c r="K15" s="200">
        <v>80</v>
      </c>
      <c r="L15" s="201">
        <f t="shared" si="0"/>
        <v>4956000</v>
      </c>
      <c r="M15" s="199" t="s">
        <v>2063</v>
      </c>
    </row>
    <row r="16" spans="1:13" s="213" customFormat="1" ht="33.6" customHeight="1">
      <c r="A16" s="195">
        <v>12</v>
      </c>
      <c r="B16" s="195" t="s">
        <v>903</v>
      </c>
      <c r="C16" s="225" t="s">
        <v>549</v>
      </c>
      <c r="D16" s="196" t="s">
        <v>43</v>
      </c>
      <c r="E16" s="197" t="s">
        <v>17</v>
      </c>
      <c r="F16" s="198" t="s">
        <v>550</v>
      </c>
      <c r="G16" s="197" t="s">
        <v>11</v>
      </c>
      <c r="H16" s="199">
        <v>96600</v>
      </c>
      <c r="I16" s="221">
        <v>0.02</v>
      </c>
      <c r="J16" s="222">
        <v>98.57</v>
      </c>
      <c r="K16" s="200">
        <v>80</v>
      </c>
      <c r="L16" s="201">
        <f t="shared" si="0"/>
        <v>7728000</v>
      </c>
      <c r="M16" s="199" t="s">
        <v>2063</v>
      </c>
    </row>
    <row r="17" spans="1:13" s="213" customFormat="1" ht="33.6" customHeight="1">
      <c r="A17" s="220">
        <v>13</v>
      </c>
      <c r="B17" s="195" t="s">
        <v>904</v>
      </c>
      <c r="C17" s="223" t="s">
        <v>551</v>
      </c>
      <c r="D17" s="223" t="s">
        <v>48</v>
      </c>
      <c r="E17" s="224" t="s">
        <v>14</v>
      </c>
      <c r="F17" s="198" t="s">
        <v>552</v>
      </c>
      <c r="G17" s="224" t="s">
        <v>11</v>
      </c>
      <c r="H17" s="199">
        <v>292950</v>
      </c>
      <c r="I17" s="221">
        <v>0.02</v>
      </c>
      <c r="J17" s="222">
        <v>298.92</v>
      </c>
      <c r="K17" s="200">
        <v>19</v>
      </c>
      <c r="L17" s="201">
        <f t="shared" si="0"/>
        <v>5566050</v>
      </c>
      <c r="M17" s="199" t="s">
        <v>2063</v>
      </c>
    </row>
    <row r="18" spans="1:13" s="213" customFormat="1" ht="50.45" customHeight="1">
      <c r="A18" s="195">
        <v>14</v>
      </c>
      <c r="B18" s="195" t="s">
        <v>905</v>
      </c>
      <c r="C18" s="223" t="s">
        <v>49</v>
      </c>
      <c r="D18" s="223" t="s">
        <v>50</v>
      </c>
      <c r="E18" s="224" t="s">
        <v>14</v>
      </c>
      <c r="F18" s="198" t="s">
        <v>553</v>
      </c>
      <c r="G18" s="224" t="s">
        <v>11</v>
      </c>
      <c r="H18" s="199">
        <v>617400</v>
      </c>
      <c r="I18" s="221">
        <v>0.02</v>
      </c>
      <c r="J18" s="222">
        <v>630</v>
      </c>
      <c r="K18" s="200">
        <v>120</v>
      </c>
      <c r="L18" s="201">
        <f t="shared" si="0"/>
        <v>74088000</v>
      </c>
      <c r="M18" s="199" t="s">
        <v>2063</v>
      </c>
    </row>
    <row r="19" spans="1:13" s="218" customFormat="1" ht="50.45" customHeight="1">
      <c r="A19" s="220">
        <v>15</v>
      </c>
      <c r="B19" s="195" t="s">
        <v>906</v>
      </c>
      <c r="C19" s="196" t="s">
        <v>554</v>
      </c>
      <c r="D19" s="196" t="s">
        <v>555</v>
      </c>
      <c r="E19" s="197" t="s">
        <v>17</v>
      </c>
      <c r="F19" s="198" t="s">
        <v>556</v>
      </c>
      <c r="G19" s="197" t="s">
        <v>11</v>
      </c>
      <c r="H19" s="199">
        <v>167000</v>
      </c>
      <c r="I19" s="221">
        <v>0.02</v>
      </c>
      <c r="J19" s="222">
        <v>170.4</v>
      </c>
      <c r="K19" s="200">
        <v>2</v>
      </c>
      <c r="L19" s="201">
        <f t="shared" si="0"/>
        <v>334000</v>
      </c>
      <c r="M19" s="199" t="s">
        <v>2064</v>
      </c>
    </row>
    <row r="20" spans="1:13" s="213" customFormat="1" ht="50.45" customHeight="1">
      <c r="A20" s="195">
        <v>16</v>
      </c>
      <c r="B20" s="195" t="s">
        <v>907</v>
      </c>
      <c r="C20" s="223" t="s">
        <v>557</v>
      </c>
      <c r="D20" s="223" t="s">
        <v>54</v>
      </c>
      <c r="E20" s="224" t="s">
        <v>14</v>
      </c>
      <c r="F20" s="198" t="s">
        <v>558</v>
      </c>
      <c r="G20" s="224" t="s">
        <v>11</v>
      </c>
      <c r="H20" s="199">
        <v>168000</v>
      </c>
      <c r="I20" s="221">
        <v>0.02</v>
      </c>
      <c r="J20" s="222">
        <v>171.42</v>
      </c>
      <c r="K20" s="200">
        <v>80</v>
      </c>
      <c r="L20" s="201">
        <f t="shared" si="0"/>
        <v>13440000</v>
      </c>
      <c r="M20" s="199" t="s">
        <v>2063</v>
      </c>
    </row>
    <row r="21" spans="1:13" s="213" customFormat="1" ht="33.6" customHeight="1">
      <c r="A21" s="220">
        <v>17</v>
      </c>
      <c r="B21" s="195" t="s">
        <v>908</v>
      </c>
      <c r="C21" s="223" t="s">
        <v>55</v>
      </c>
      <c r="D21" s="223" t="s">
        <v>56</v>
      </c>
      <c r="E21" s="224" t="s">
        <v>14</v>
      </c>
      <c r="F21" s="198" t="s">
        <v>559</v>
      </c>
      <c r="G21" s="224" t="s">
        <v>11</v>
      </c>
      <c r="H21" s="199">
        <v>259350</v>
      </c>
      <c r="I21" s="221">
        <v>0.02</v>
      </c>
      <c r="J21" s="222">
        <v>264.64</v>
      </c>
      <c r="K21" s="200">
        <v>50</v>
      </c>
      <c r="L21" s="201">
        <f t="shared" si="0"/>
        <v>12967500</v>
      </c>
      <c r="M21" s="199" t="s">
        <v>2063</v>
      </c>
    </row>
    <row r="22" spans="1:13" s="213" customFormat="1" ht="33.6" customHeight="1">
      <c r="A22" s="195">
        <v>18</v>
      </c>
      <c r="B22" s="195" t="s">
        <v>909</v>
      </c>
      <c r="C22" s="223" t="s">
        <v>57</v>
      </c>
      <c r="D22" s="223" t="s">
        <v>58</v>
      </c>
      <c r="E22" s="224" t="s">
        <v>14</v>
      </c>
      <c r="F22" s="198" t="s">
        <v>560</v>
      </c>
      <c r="G22" s="224" t="s">
        <v>11</v>
      </c>
      <c r="H22" s="199">
        <v>577500</v>
      </c>
      <c r="I22" s="221">
        <v>0.02</v>
      </c>
      <c r="J22" s="222">
        <v>589.28</v>
      </c>
      <c r="K22" s="200">
        <v>120</v>
      </c>
      <c r="L22" s="201">
        <f t="shared" si="0"/>
        <v>69300000</v>
      </c>
      <c r="M22" s="199" t="s">
        <v>2063</v>
      </c>
    </row>
    <row r="23" spans="1:13" s="213" customFormat="1" ht="33.6" customHeight="1">
      <c r="A23" s="220">
        <v>19</v>
      </c>
      <c r="B23" s="195" t="s">
        <v>910</v>
      </c>
      <c r="C23" s="223" t="s">
        <v>561</v>
      </c>
      <c r="D23" s="223" t="s">
        <v>562</v>
      </c>
      <c r="E23" s="224" t="s">
        <v>14</v>
      </c>
      <c r="F23" s="198" t="s">
        <v>563</v>
      </c>
      <c r="G23" s="224" t="s">
        <v>11</v>
      </c>
      <c r="H23" s="199">
        <v>248850</v>
      </c>
      <c r="I23" s="221">
        <v>0.02</v>
      </c>
      <c r="J23" s="222">
        <v>253.92</v>
      </c>
      <c r="K23" s="200">
        <v>6</v>
      </c>
      <c r="L23" s="201">
        <f t="shared" si="0"/>
        <v>1493100</v>
      </c>
      <c r="M23" s="199" t="s">
        <v>2063</v>
      </c>
    </row>
    <row r="24" spans="1:13" s="213" customFormat="1" ht="33.6" customHeight="1">
      <c r="A24" s="195">
        <v>20</v>
      </c>
      <c r="B24" s="195" t="s">
        <v>911</v>
      </c>
      <c r="C24" s="223" t="s">
        <v>59</v>
      </c>
      <c r="D24" s="223" t="s">
        <v>60</v>
      </c>
      <c r="E24" s="224" t="s">
        <v>14</v>
      </c>
      <c r="F24" s="198" t="s">
        <v>564</v>
      </c>
      <c r="G24" s="224" t="s">
        <v>11</v>
      </c>
      <c r="H24" s="199">
        <v>299250</v>
      </c>
      <c r="I24" s="221">
        <v>0.02</v>
      </c>
      <c r="J24" s="222">
        <v>305.35000000000002</v>
      </c>
      <c r="K24" s="200">
        <v>2</v>
      </c>
      <c r="L24" s="201">
        <f t="shared" si="0"/>
        <v>598500</v>
      </c>
      <c r="M24" s="199" t="s">
        <v>2063</v>
      </c>
    </row>
    <row r="25" spans="1:13" s="213" customFormat="1" ht="33.6" customHeight="1">
      <c r="A25" s="220">
        <v>21</v>
      </c>
      <c r="B25" s="195" t="s">
        <v>912</v>
      </c>
      <c r="C25" s="196" t="s">
        <v>565</v>
      </c>
      <c r="D25" s="196" t="s">
        <v>61</v>
      </c>
      <c r="E25" s="197" t="s">
        <v>17</v>
      </c>
      <c r="F25" s="198" t="s">
        <v>566</v>
      </c>
      <c r="G25" s="197" t="s">
        <v>11</v>
      </c>
      <c r="H25" s="199">
        <v>106050</v>
      </c>
      <c r="I25" s="221">
        <v>0.02</v>
      </c>
      <c r="J25" s="222">
        <v>108.21</v>
      </c>
      <c r="K25" s="200">
        <v>8</v>
      </c>
      <c r="L25" s="201">
        <f t="shared" si="0"/>
        <v>848400</v>
      </c>
      <c r="M25" s="199" t="s">
        <v>2063</v>
      </c>
    </row>
    <row r="26" spans="1:13" s="213" customFormat="1" ht="33.6" customHeight="1">
      <c r="A26" s="195">
        <v>22</v>
      </c>
      <c r="B26" s="195" t="s">
        <v>913</v>
      </c>
      <c r="C26" s="223" t="s">
        <v>62</v>
      </c>
      <c r="D26" s="223" t="s">
        <v>63</v>
      </c>
      <c r="E26" s="224" t="s">
        <v>14</v>
      </c>
      <c r="F26" s="198" t="s">
        <v>567</v>
      </c>
      <c r="G26" s="224" t="s">
        <v>11</v>
      </c>
      <c r="H26" s="199">
        <v>238350</v>
      </c>
      <c r="I26" s="221">
        <v>0.02</v>
      </c>
      <c r="J26" s="222">
        <v>243.21</v>
      </c>
      <c r="K26" s="200">
        <v>2</v>
      </c>
      <c r="L26" s="201">
        <f t="shared" si="0"/>
        <v>476700</v>
      </c>
      <c r="M26" s="199" t="s">
        <v>2063</v>
      </c>
    </row>
    <row r="27" spans="1:13" s="213" customFormat="1" ht="33.6" customHeight="1">
      <c r="A27" s="220">
        <v>23</v>
      </c>
      <c r="B27" s="195" t="s">
        <v>914</v>
      </c>
      <c r="C27" s="223" t="s">
        <v>64</v>
      </c>
      <c r="D27" s="223" t="s">
        <v>65</v>
      </c>
      <c r="E27" s="224" t="s">
        <v>14</v>
      </c>
      <c r="F27" s="198" t="s">
        <v>568</v>
      </c>
      <c r="G27" s="224" t="s">
        <v>11</v>
      </c>
      <c r="H27" s="199">
        <v>302400</v>
      </c>
      <c r="I27" s="221">
        <v>0.02</v>
      </c>
      <c r="J27" s="222">
        <v>308.57</v>
      </c>
      <c r="K27" s="200">
        <v>2</v>
      </c>
      <c r="L27" s="201">
        <f t="shared" si="0"/>
        <v>604800</v>
      </c>
      <c r="M27" s="199" t="s">
        <v>2063</v>
      </c>
    </row>
    <row r="28" spans="1:13" s="213" customFormat="1" ht="33.6" customHeight="1">
      <c r="A28" s="195">
        <v>24</v>
      </c>
      <c r="B28" s="195" t="s">
        <v>915</v>
      </c>
      <c r="C28" s="223" t="s">
        <v>66</v>
      </c>
      <c r="D28" s="223" t="s">
        <v>67</v>
      </c>
      <c r="E28" s="224" t="s">
        <v>14</v>
      </c>
      <c r="F28" s="198" t="s">
        <v>569</v>
      </c>
      <c r="G28" s="224" t="s">
        <v>11</v>
      </c>
      <c r="H28" s="199">
        <v>288750</v>
      </c>
      <c r="I28" s="221">
        <v>0.02</v>
      </c>
      <c r="J28" s="222">
        <v>294.64</v>
      </c>
      <c r="K28" s="200">
        <v>40</v>
      </c>
      <c r="L28" s="201">
        <f t="shared" si="0"/>
        <v>11550000</v>
      </c>
      <c r="M28" s="199" t="s">
        <v>2063</v>
      </c>
    </row>
    <row r="29" spans="1:13" s="213" customFormat="1" ht="33.6" customHeight="1">
      <c r="A29" s="220">
        <v>25</v>
      </c>
      <c r="B29" s="195" t="s">
        <v>916</v>
      </c>
      <c r="C29" s="223" t="s">
        <v>68</v>
      </c>
      <c r="D29" s="223" t="s">
        <v>69</v>
      </c>
      <c r="E29" s="224" t="s">
        <v>14</v>
      </c>
      <c r="F29" s="198" t="s">
        <v>570</v>
      </c>
      <c r="G29" s="224" t="s">
        <v>11</v>
      </c>
      <c r="H29" s="199">
        <v>887250</v>
      </c>
      <c r="I29" s="221">
        <v>0.02</v>
      </c>
      <c r="J29" s="222">
        <v>905.35</v>
      </c>
      <c r="K29" s="200">
        <v>2</v>
      </c>
      <c r="L29" s="201">
        <f t="shared" si="0"/>
        <v>1774500</v>
      </c>
      <c r="M29" s="199" t="s">
        <v>2063</v>
      </c>
    </row>
    <row r="30" spans="1:13" s="213" customFormat="1" ht="33.6" customHeight="1">
      <c r="A30" s="195">
        <v>26</v>
      </c>
      <c r="B30" s="195" t="s">
        <v>917</v>
      </c>
      <c r="C30" s="196" t="s">
        <v>2055</v>
      </c>
      <c r="D30" s="196" t="s">
        <v>71</v>
      </c>
      <c r="E30" s="197" t="s">
        <v>17</v>
      </c>
      <c r="F30" s="198" t="s">
        <v>571</v>
      </c>
      <c r="G30" s="197" t="s">
        <v>11</v>
      </c>
      <c r="H30" s="199">
        <v>189000</v>
      </c>
      <c r="I30" s="221">
        <v>0.03</v>
      </c>
      <c r="J30" s="222">
        <v>194.84</v>
      </c>
      <c r="K30" s="200">
        <v>6</v>
      </c>
      <c r="L30" s="201">
        <f t="shared" si="0"/>
        <v>1134000</v>
      </c>
      <c r="M30" s="199" t="s">
        <v>2063</v>
      </c>
    </row>
    <row r="31" spans="1:13" s="213" customFormat="1" ht="33.6" customHeight="1">
      <c r="A31" s="220">
        <v>27</v>
      </c>
      <c r="B31" s="195" t="s">
        <v>918</v>
      </c>
      <c r="C31" s="196" t="s">
        <v>264</v>
      </c>
      <c r="D31" s="196" t="s">
        <v>265</v>
      </c>
      <c r="E31" s="197" t="s">
        <v>17</v>
      </c>
      <c r="F31" s="198" t="s">
        <v>572</v>
      </c>
      <c r="G31" s="197" t="s">
        <v>11</v>
      </c>
      <c r="H31" s="199">
        <v>127050</v>
      </c>
      <c r="I31" s="221">
        <v>0.03</v>
      </c>
      <c r="J31" s="222">
        <v>130.97</v>
      </c>
      <c r="K31" s="200">
        <v>24</v>
      </c>
      <c r="L31" s="201">
        <f t="shared" si="0"/>
        <v>3049200</v>
      </c>
      <c r="M31" s="199" t="s">
        <v>2063</v>
      </c>
    </row>
    <row r="32" spans="1:13" s="215" customFormat="1" ht="33.6" customHeight="1">
      <c r="A32" s="195">
        <v>28</v>
      </c>
      <c r="B32" s="195" t="s">
        <v>919</v>
      </c>
      <c r="C32" s="196" t="s">
        <v>271</v>
      </c>
      <c r="D32" s="196" t="s">
        <v>272</v>
      </c>
      <c r="E32" s="197" t="s">
        <v>17</v>
      </c>
      <c r="F32" s="198" t="s">
        <v>573</v>
      </c>
      <c r="G32" s="197" t="s">
        <v>11</v>
      </c>
      <c r="H32" s="199">
        <v>84000</v>
      </c>
      <c r="I32" s="221">
        <v>0.02</v>
      </c>
      <c r="J32" s="222">
        <v>85.71</v>
      </c>
      <c r="K32" s="200">
        <v>4</v>
      </c>
      <c r="L32" s="201">
        <f t="shared" si="0"/>
        <v>336000</v>
      </c>
      <c r="M32" s="199" t="s">
        <v>2066</v>
      </c>
    </row>
    <row r="33" spans="1:13" s="216" customFormat="1" ht="50.45" customHeight="1">
      <c r="A33" s="220">
        <v>29</v>
      </c>
      <c r="B33" s="195" t="s">
        <v>920</v>
      </c>
      <c r="C33" s="223" t="s">
        <v>276</v>
      </c>
      <c r="D33" s="223" t="s">
        <v>277</v>
      </c>
      <c r="E33" s="224" t="s">
        <v>14</v>
      </c>
      <c r="F33" s="198" t="s">
        <v>574</v>
      </c>
      <c r="G33" s="224" t="s">
        <v>11</v>
      </c>
      <c r="H33" s="199">
        <v>1417500</v>
      </c>
      <c r="I33" s="221">
        <v>0.02</v>
      </c>
      <c r="J33" s="222">
        <v>1446.42</v>
      </c>
      <c r="K33" s="200">
        <v>40</v>
      </c>
      <c r="L33" s="201">
        <f t="shared" si="0"/>
        <v>56700000</v>
      </c>
      <c r="M33" s="199" t="s">
        <v>2065</v>
      </c>
    </row>
    <row r="34" spans="1:13" s="213" customFormat="1" ht="50.45" customHeight="1">
      <c r="A34" s="195">
        <v>30</v>
      </c>
      <c r="B34" s="195" t="s">
        <v>921</v>
      </c>
      <c r="C34" s="196" t="s">
        <v>297</v>
      </c>
      <c r="D34" s="196" t="s">
        <v>298</v>
      </c>
      <c r="E34" s="197" t="s">
        <v>17</v>
      </c>
      <c r="F34" s="198" t="s">
        <v>575</v>
      </c>
      <c r="G34" s="197" t="s">
        <v>11</v>
      </c>
      <c r="H34" s="199">
        <v>118650</v>
      </c>
      <c r="I34" s="221">
        <v>0.02</v>
      </c>
      <c r="J34" s="222">
        <v>121.07</v>
      </c>
      <c r="K34" s="200">
        <v>12</v>
      </c>
      <c r="L34" s="201">
        <f t="shared" si="0"/>
        <v>1423800</v>
      </c>
      <c r="M34" s="199" t="s">
        <v>2063</v>
      </c>
    </row>
    <row r="35" spans="1:13" s="215" customFormat="1" ht="33.6" customHeight="1">
      <c r="A35" s="220">
        <v>31</v>
      </c>
      <c r="B35" s="195" t="s">
        <v>922</v>
      </c>
      <c r="C35" s="196" t="s">
        <v>299</v>
      </c>
      <c r="D35" s="196" t="s">
        <v>300</v>
      </c>
      <c r="E35" s="197" t="s">
        <v>17</v>
      </c>
      <c r="F35" s="198" t="s">
        <v>576</v>
      </c>
      <c r="G35" s="197" t="s">
        <v>11</v>
      </c>
      <c r="H35" s="199">
        <v>79800</v>
      </c>
      <c r="I35" s="221">
        <v>0.02</v>
      </c>
      <c r="J35" s="222">
        <v>81.42</v>
      </c>
      <c r="K35" s="200">
        <v>8</v>
      </c>
      <c r="L35" s="201">
        <f t="shared" si="0"/>
        <v>638400</v>
      </c>
      <c r="M35" s="199" t="s">
        <v>2066</v>
      </c>
    </row>
    <row r="36" spans="1:13" s="213" customFormat="1" ht="33.6" customHeight="1">
      <c r="A36" s="195">
        <v>32</v>
      </c>
      <c r="B36" s="195" t="s">
        <v>923</v>
      </c>
      <c r="C36" s="223" t="s">
        <v>303</v>
      </c>
      <c r="D36" s="223" t="s">
        <v>304</v>
      </c>
      <c r="E36" s="224" t="s">
        <v>14</v>
      </c>
      <c r="F36" s="198" t="s">
        <v>577</v>
      </c>
      <c r="G36" s="224" t="s">
        <v>11</v>
      </c>
      <c r="H36" s="199">
        <v>346500</v>
      </c>
      <c r="I36" s="221">
        <v>0.02</v>
      </c>
      <c r="J36" s="222">
        <v>353.57</v>
      </c>
      <c r="K36" s="200">
        <v>2</v>
      </c>
      <c r="L36" s="201">
        <f t="shared" si="0"/>
        <v>693000</v>
      </c>
      <c r="M36" s="199" t="s">
        <v>2063</v>
      </c>
    </row>
    <row r="37" spans="1:13" s="215" customFormat="1" ht="33.6" customHeight="1">
      <c r="A37" s="220">
        <v>33</v>
      </c>
      <c r="B37" s="195" t="s">
        <v>924</v>
      </c>
      <c r="C37" s="196" t="s">
        <v>578</v>
      </c>
      <c r="D37" s="196" t="s">
        <v>579</v>
      </c>
      <c r="E37" s="197" t="s">
        <v>17</v>
      </c>
      <c r="F37" s="198" t="s">
        <v>580</v>
      </c>
      <c r="G37" s="197" t="s">
        <v>11</v>
      </c>
      <c r="H37" s="199">
        <v>81900</v>
      </c>
      <c r="I37" s="221">
        <v>0.03</v>
      </c>
      <c r="J37" s="222">
        <v>84.43</v>
      </c>
      <c r="K37" s="200">
        <v>2</v>
      </c>
      <c r="L37" s="201">
        <f t="shared" si="0"/>
        <v>163800</v>
      </c>
      <c r="M37" s="199" t="s">
        <v>2066</v>
      </c>
    </row>
    <row r="38" spans="1:13" s="217" customFormat="1" ht="33.6" customHeight="1">
      <c r="A38" s="195">
        <v>34</v>
      </c>
      <c r="B38" s="195" t="s">
        <v>925</v>
      </c>
      <c r="C38" s="223" t="s">
        <v>305</v>
      </c>
      <c r="D38" s="223" t="s">
        <v>306</v>
      </c>
      <c r="E38" s="224" t="s">
        <v>14</v>
      </c>
      <c r="F38" s="198" t="s">
        <v>581</v>
      </c>
      <c r="G38" s="224" t="s">
        <v>11</v>
      </c>
      <c r="H38" s="199">
        <v>220500</v>
      </c>
      <c r="I38" s="221">
        <v>0.02</v>
      </c>
      <c r="J38" s="222">
        <v>225</v>
      </c>
      <c r="K38" s="200">
        <v>2</v>
      </c>
      <c r="L38" s="201">
        <f t="shared" si="0"/>
        <v>441000</v>
      </c>
      <c r="M38" s="199" t="s">
        <v>2067</v>
      </c>
    </row>
    <row r="39" spans="1:13" s="213" customFormat="1" ht="33.6" customHeight="1">
      <c r="A39" s="220">
        <v>35</v>
      </c>
      <c r="B39" s="195" t="s">
        <v>926</v>
      </c>
      <c r="C39" s="223" t="s">
        <v>310</v>
      </c>
      <c r="D39" s="223" t="s">
        <v>311</v>
      </c>
      <c r="E39" s="224" t="s">
        <v>14</v>
      </c>
      <c r="F39" s="198" t="s">
        <v>464</v>
      </c>
      <c r="G39" s="224" t="s">
        <v>11</v>
      </c>
      <c r="H39" s="199">
        <v>263550</v>
      </c>
      <c r="I39" s="221">
        <v>0.02</v>
      </c>
      <c r="J39" s="222">
        <v>268.92</v>
      </c>
      <c r="K39" s="200">
        <v>100</v>
      </c>
      <c r="L39" s="201">
        <f t="shared" si="0"/>
        <v>26355000</v>
      </c>
      <c r="M39" s="199" t="s">
        <v>2063</v>
      </c>
    </row>
    <row r="40" spans="1:13" s="215" customFormat="1" ht="33.6" customHeight="1">
      <c r="A40" s="195">
        <v>36</v>
      </c>
      <c r="B40" s="195" t="s">
        <v>927</v>
      </c>
      <c r="C40" s="196" t="s">
        <v>312</v>
      </c>
      <c r="D40" s="196" t="s">
        <v>313</v>
      </c>
      <c r="E40" s="197" t="s">
        <v>17</v>
      </c>
      <c r="F40" s="198" t="s">
        <v>465</v>
      </c>
      <c r="G40" s="197" t="s">
        <v>11</v>
      </c>
      <c r="H40" s="199">
        <v>109200</v>
      </c>
      <c r="I40" s="221">
        <v>0.02</v>
      </c>
      <c r="J40" s="222">
        <v>111.42</v>
      </c>
      <c r="K40" s="200">
        <v>2</v>
      </c>
      <c r="L40" s="201">
        <f t="shared" si="0"/>
        <v>218400</v>
      </c>
      <c r="M40" s="199" t="s">
        <v>2066</v>
      </c>
    </row>
    <row r="41" spans="1:13" s="213" customFormat="1" ht="33.6" customHeight="1">
      <c r="A41" s="220">
        <v>37</v>
      </c>
      <c r="B41" s="195" t="s">
        <v>928</v>
      </c>
      <c r="C41" s="196" t="s">
        <v>314</v>
      </c>
      <c r="D41" s="196" t="s">
        <v>315</v>
      </c>
      <c r="E41" s="197" t="s">
        <v>17</v>
      </c>
      <c r="F41" s="198" t="s">
        <v>466</v>
      </c>
      <c r="G41" s="197" t="s">
        <v>11</v>
      </c>
      <c r="H41" s="199">
        <v>166950</v>
      </c>
      <c r="I41" s="221">
        <v>0.03</v>
      </c>
      <c r="J41" s="222">
        <v>172.11</v>
      </c>
      <c r="K41" s="200">
        <v>2</v>
      </c>
      <c r="L41" s="201">
        <f t="shared" si="0"/>
        <v>333900</v>
      </c>
      <c r="M41" s="199" t="s">
        <v>2063</v>
      </c>
    </row>
    <row r="42" spans="1:13" s="213" customFormat="1" ht="50.45" customHeight="1">
      <c r="A42" s="195">
        <v>38</v>
      </c>
      <c r="B42" s="195" t="s">
        <v>929</v>
      </c>
      <c r="C42" s="223" t="s">
        <v>316</v>
      </c>
      <c r="D42" s="223" t="s">
        <v>317</v>
      </c>
      <c r="E42" s="224" t="s">
        <v>14</v>
      </c>
      <c r="F42" s="198" t="s">
        <v>467</v>
      </c>
      <c r="G42" s="224" t="s">
        <v>11</v>
      </c>
      <c r="H42" s="199">
        <v>996450</v>
      </c>
      <c r="I42" s="221">
        <v>0.02</v>
      </c>
      <c r="J42" s="222">
        <v>1016.78</v>
      </c>
      <c r="K42" s="200">
        <v>40</v>
      </c>
      <c r="L42" s="201">
        <f t="shared" si="0"/>
        <v>39858000</v>
      </c>
      <c r="M42" s="199" t="s">
        <v>2063</v>
      </c>
    </row>
    <row r="43" spans="1:13" s="213" customFormat="1" ht="33.6" customHeight="1">
      <c r="A43" s="220">
        <v>39</v>
      </c>
      <c r="B43" s="195" t="s">
        <v>930</v>
      </c>
      <c r="C43" s="223" t="s">
        <v>468</v>
      </c>
      <c r="D43" s="223" t="s">
        <v>469</v>
      </c>
      <c r="E43" s="224" t="s">
        <v>14</v>
      </c>
      <c r="F43" s="198" t="s">
        <v>470</v>
      </c>
      <c r="G43" s="224" t="s">
        <v>11</v>
      </c>
      <c r="H43" s="199">
        <v>477750</v>
      </c>
      <c r="I43" s="221">
        <v>0.02</v>
      </c>
      <c r="J43" s="222">
        <v>487.5</v>
      </c>
      <c r="K43" s="200">
        <v>3</v>
      </c>
      <c r="L43" s="201">
        <f t="shared" si="0"/>
        <v>1433250</v>
      </c>
      <c r="M43" s="199" t="s">
        <v>2063</v>
      </c>
    </row>
    <row r="44" spans="1:13" s="213" customFormat="1" ht="50.45" customHeight="1">
      <c r="A44" s="195">
        <v>40</v>
      </c>
      <c r="B44" s="195" t="s">
        <v>931</v>
      </c>
      <c r="C44" s="223" t="s">
        <v>471</v>
      </c>
      <c r="D44" s="223" t="s">
        <v>318</v>
      </c>
      <c r="E44" s="224" t="s">
        <v>14</v>
      </c>
      <c r="F44" s="198" t="s">
        <v>472</v>
      </c>
      <c r="G44" s="224" t="s">
        <v>11</v>
      </c>
      <c r="H44" s="199">
        <v>328650</v>
      </c>
      <c r="I44" s="221">
        <v>0.03</v>
      </c>
      <c r="J44" s="222">
        <v>338.81</v>
      </c>
      <c r="K44" s="200">
        <v>8</v>
      </c>
      <c r="L44" s="201">
        <f t="shared" si="0"/>
        <v>2629200</v>
      </c>
      <c r="M44" s="199" t="s">
        <v>2063</v>
      </c>
    </row>
    <row r="45" spans="1:13" s="213" customFormat="1" ht="33.6" customHeight="1">
      <c r="A45" s="220">
        <v>41</v>
      </c>
      <c r="B45" s="195" t="s">
        <v>932</v>
      </c>
      <c r="C45" s="196" t="s">
        <v>322</v>
      </c>
      <c r="D45" s="196" t="s">
        <v>323</v>
      </c>
      <c r="E45" s="197" t="s">
        <v>17</v>
      </c>
      <c r="F45" s="198" t="s">
        <v>473</v>
      </c>
      <c r="G45" s="197" t="s">
        <v>11</v>
      </c>
      <c r="H45" s="199">
        <v>128100</v>
      </c>
      <c r="I45" s="221">
        <v>0.02</v>
      </c>
      <c r="J45" s="222">
        <v>130.71</v>
      </c>
      <c r="K45" s="200">
        <v>19</v>
      </c>
      <c r="L45" s="201">
        <f t="shared" si="0"/>
        <v>2433900</v>
      </c>
      <c r="M45" s="199" t="s">
        <v>2063</v>
      </c>
    </row>
    <row r="46" spans="1:13" s="213" customFormat="1" ht="33.6" customHeight="1">
      <c r="A46" s="195">
        <v>42</v>
      </c>
      <c r="B46" s="195" t="s">
        <v>933</v>
      </c>
      <c r="C46" s="223" t="s">
        <v>327</v>
      </c>
      <c r="D46" s="223" t="s">
        <v>328</v>
      </c>
      <c r="E46" s="224" t="s">
        <v>14</v>
      </c>
      <c r="F46" s="198" t="s">
        <v>474</v>
      </c>
      <c r="G46" s="224" t="s">
        <v>11</v>
      </c>
      <c r="H46" s="199">
        <v>528150</v>
      </c>
      <c r="I46" s="221">
        <v>0.02</v>
      </c>
      <c r="J46" s="222">
        <v>538.91999999999996</v>
      </c>
      <c r="K46" s="200">
        <v>8</v>
      </c>
      <c r="L46" s="201">
        <f t="shared" si="0"/>
        <v>4225200</v>
      </c>
      <c r="M46" s="199" t="s">
        <v>2063</v>
      </c>
    </row>
    <row r="47" spans="1:13" s="213" customFormat="1" ht="50.45" customHeight="1">
      <c r="A47" s="220">
        <v>43</v>
      </c>
      <c r="B47" s="195" t="s">
        <v>934</v>
      </c>
      <c r="C47" s="223" t="s">
        <v>332</v>
      </c>
      <c r="D47" s="223" t="s">
        <v>333</v>
      </c>
      <c r="E47" s="224" t="s">
        <v>14</v>
      </c>
      <c r="F47" s="198" t="s">
        <v>475</v>
      </c>
      <c r="G47" s="224" t="s">
        <v>11</v>
      </c>
      <c r="H47" s="199">
        <v>148050</v>
      </c>
      <c r="I47" s="221">
        <v>0.02</v>
      </c>
      <c r="J47" s="222">
        <v>151.07</v>
      </c>
      <c r="K47" s="200">
        <v>4</v>
      </c>
      <c r="L47" s="201">
        <f t="shared" si="0"/>
        <v>592200</v>
      </c>
      <c r="M47" s="199" t="s">
        <v>2063</v>
      </c>
    </row>
    <row r="48" spans="1:13" s="213" customFormat="1" ht="33.6" customHeight="1">
      <c r="A48" s="195">
        <v>44</v>
      </c>
      <c r="B48" s="195" t="s">
        <v>935</v>
      </c>
      <c r="C48" s="223" t="s">
        <v>337</v>
      </c>
      <c r="D48" s="223" t="s">
        <v>338</v>
      </c>
      <c r="E48" s="224" t="s">
        <v>14</v>
      </c>
      <c r="F48" s="198" t="s">
        <v>476</v>
      </c>
      <c r="G48" s="224" t="s">
        <v>11</v>
      </c>
      <c r="H48" s="199">
        <v>878850</v>
      </c>
      <c r="I48" s="221">
        <v>0.02</v>
      </c>
      <c r="J48" s="222">
        <v>896.78</v>
      </c>
      <c r="K48" s="200">
        <v>4</v>
      </c>
      <c r="L48" s="201">
        <f t="shared" si="0"/>
        <v>3515400</v>
      </c>
      <c r="M48" s="199" t="s">
        <v>2063</v>
      </c>
    </row>
    <row r="49" spans="1:13" s="213" customFormat="1" ht="33.6" customHeight="1">
      <c r="A49" s="220">
        <v>45</v>
      </c>
      <c r="B49" s="195" t="s">
        <v>936</v>
      </c>
      <c r="C49" s="223" t="s">
        <v>2053</v>
      </c>
      <c r="D49" s="223" t="s">
        <v>507</v>
      </c>
      <c r="E49" s="224" t="s">
        <v>14</v>
      </c>
      <c r="F49" s="198" t="s">
        <v>478</v>
      </c>
      <c r="G49" s="224" t="s">
        <v>11</v>
      </c>
      <c r="H49" s="199">
        <v>549150</v>
      </c>
      <c r="I49" s="221">
        <v>0.02</v>
      </c>
      <c r="J49" s="222">
        <v>560.35</v>
      </c>
      <c r="K49" s="200">
        <v>24</v>
      </c>
      <c r="L49" s="201">
        <f t="shared" si="0"/>
        <v>13179600</v>
      </c>
      <c r="M49" s="199" t="s">
        <v>2063</v>
      </c>
    </row>
    <row r="50" spans="1:13" s="218" customFormat="1" ht="33.6" customHeight="1">
      <c r="A50" s="195">
        <v>46</v>
      </c>
      <c r="B50" s="195" t="s">
        <v>937</v>
      </c>
      <c r="C50" s="196" t="s">
        <v>171</v>
      </c>
      <c r="D50" s="196" t="s">
        <v>508</v>
      </c>
      <c r="E50" s="197" t="s">
        <v>17</v>
      </c>
      <c r="F50" s="198" t="s">
        <v>172</v>
      </c>
      <c r="G50" s="197" t="s">
        <v>11</v>
      </c>
      <c r="H50" s="199">
        <v>45000</v>
      </c>
      <c r="I50" s="221">
        <v>0.02</v>
      </c>
      <c r="J50" s="222">
        <v>45.91</v>
      </c>
      <c r="K50" s="200">
        <v>8</v>
      </c>
      <c r="L50" s="201">
        <f t="shared" si="0"/>
        <v>360000</v>
      </c>
      <c r="M50" s="199" t="s">
        <v>2064</v>
      </c>
    </row>
    <row r="51" spans="1:13" s="213" customFormat="1" ht="50.45" customHeight="1">
      <c r="A51" s="220">
        <v>47</v>
      </c>
      <c r="B51" s="195" t="s">
        <v>938</v>
      </c>
      <c r="C51" s="196" t="s">
        <v>512</v>
      </c>
      <c r="D51" s="196" t="s">
        <v>513</v>
      </c>
      <c r="E51" s="197" t="s">
        <v>17</v>
      </c>
      <c r="F51" s="198" t="s">
        <v>173</v>
      </c>
      <c r="G51" s="197" t="s">
        <v>11</v>
      </c>
      <c r="H51" s="199">
        <v>95550</v>
      </c>
      <c r="I51" s="221">
        <v>0.02</v>
      </c>
      <c r="J51" s="222">
        <v>97.5</v>
      </c>
      <c r="K51" s="200">
        <v>60</v>
      </c>
      <c r="L51" s="201">
        <f t="shared" si="0"/>
        <v>5733000</v>
      </c>
      <c r="M51" s="199" t="s">
        <v>2063</v>
      </c>
    </row>
    <row r="52" spans="1:13" s="213" customFormat="1" ht="33.6" customHeight="1">
      <c r="A52" s="195">
        <v>48</v>
      </c>
      <c r="B52" s="195" t="s">
        <v>939</v>
      </c>
      <c r="C52" s="196" t="s">
        <v>514</v>
      </c>
      <c r="D52" s="196" t="s">
        <v>515</v>
      </c>
      <c r="E52" s="197" t="s">
        <v>17</v>
      </c>
      <c r="F52" s="198" t="s">
        <v>174</v>
      </c>
      <c r="G52" s="197" t="s">
        <v>11</v>
      </c>
      <c r="H52" s="199">
        <v>103950</v>
      </c>
      <c r="I52" s="221">
        <v>0.02</v>
      </c>
      <c r="J52" s="222">
        <v>106.07</v>
      </c>
      <c r="K52" s="200">
        <v>24</v>
      </c>
      <c r="L52" s="201">
        <f t="shared" si="0"/>
        <v>2494800</v>
      </c>
      <c r="M52" s="199" t="s">
        <v>2063</v>
      </c>
    </row>
    <row r="53" spans="1:13" s="216" customFormat="1" ht="67.150000000000006" customHeight="1">
      <c r="A53" s="220">
        <v>49</v>
      </c>
      <c r="B53" s="195" t="s">
        <v>940</v>
      </c>
      <c r="C53" s="196" t="s">
        <v>74</v>
      </c>
      <c r="D53" s="196" t="s">
        <v>75</v>
      </c>
      <c r="E53" s="197" t="s">
        <v>17</v>
      </c>
      <c r="F53" s="198" t="s">
        <v>76</v>
      </c>
      <c r="G53" s="197" t="s">
        <v>11</v>
      </c>
      <c r="H53" s="199">
        <v>173250</v>
      </c>
      <c r="I53" s="221">
        <v>0.02</v>
      </c>
      <c r="J53" s="222">
        <v>176.78</v>
      </c>
      <c r="K53" s="200">
        <v>80</v>
      </c>
      <c r="L53" s="201">
        <f t="shared" si="0"/>
        <v>13860000</v>
      </c>
      <c r="M53" s="199" t="s">
        <v>2065</v>
      </c>
    </row>
    <row r="54" spans="1:13" s="213" customFormat="1" ht="33.6" customHeight="1">
      <c r="A54" s="195">
        <v>50</v>
      </c>
      <c r="B54" s="195" t="s">
        <v>941</v>
      </c>
      <c r="C54" s="223" t="s">
        <v>516</v>
      </c>
      <c r="D54" s="223" t="s">
        <v>517</v>
      </c>
      <c r="E54" s="224" t="s">
        <v>14</v>
      </c>
      <c r="F54" s="198" t="s">
        <v>77</v>
      </c>
      <c r="G54" s="224" t="s">
        <v>11</v>
      </c>
      <c r="H54" s="199">
        <v>588000</v>
      </c>
      <c r="I54" s="221">
        <v>0.02</v>
      </c>
      <c r="J54" s="222">
        <v>600</v>
      </c>
      <c r="K54" s="200">
        <v>12</v>
      </c>
      <c r="L54" s="201">
        <f t="shared" si="0"/>
        <v>7056000</v>
      </c>
      <c r="M54" s="199" t="s">
        <v>2063</v>
      </c>
    </row>
    <row r="55" spans="1:13" s="213" customFormat="1" ht="33.6" customHeight="1">
      <c r="A55" s="220">
        <v>51</v>
      </c>
      <c r="B55" s="195" t="s">
        <v>942</v>
      </c>
      <c r="C55" s="196" t="s">
        <v>79</v>
      </c>
      <c r="D55" s="196" t="s">
        <v>518</v>
      </c>
      <c r="E55" s="197" t="s">
        <v>17</v>
      </c>
      <c r="F55" s="198" t="s">
        <v>80</v>
      </c>
      <c r="G55" s="197" t="s">
        <v>11</v>
      </c>
      <c r="H55" s="199">
        <v>133350</v>
      </c>
      <c r="I55" s="221">
        <v>0.02</v>
      </c>
      <c r="J55" s="222">
        <v>136.07</v>
      </c>
      <c r="K55" s="200">
        <v>4</v>
      </c>
      <c r="L55" s="201">
        <f t="shared" si="0"/>
        <v>533400</v>
      </c>
      <c r="M55" s="199" t="s">
        <v>2063</v>
      </c>
    </row>
    <row r="56" spans="1:13" s="218" customFormat="1" ht="33.6" customHeight="1">
      <c r="A56" s="195">
        <v>52</v>
      </c>
      <c r="B56" s="195" t="s">
        <v>943</v>
      </c>
      <c r="C56" s="196" t="s">
        <v>522</v>
      </c>
      <c r="D56" s="196" t="s">
        <v>523</v>
      </c>
      <c r="E56" s="197" t="s">
        <v>17</v>
      </c>
      <c r="F56" s="198" t="s">
        <v>81</v>
      </c>
      <c r="G56" s="197" t="s">
        <v>11</v>
      </c>
      <c r="H56" s="199">
        <v>250000</v>
      </c>
      <c r="I56" s="221">
        <v>0.02</v>
      </c>
      <c r="J56" s="222">
        <v>255.1</v>
      </c>
      <c r="K56" s="200">
        <v>24</v>
      </c>
      <c r="L56" s="201">
        <f t="shared" si="0"/>
        <v>6000000</v>
      </c>
      <c r="M56" s="199" t="s">
        <v>2064</v>
      </c>
    </row>
    <row r="57" spans="1:13" s="213" customFormat="1" ht="33.6" customHeight="1">
      <c r="A57" s="220">
        <v>53</v>
      </c>
      <c r="B57" s="195" t="s">
        <v>944</v>
      </c>
      <c r="C57" s="223" t="s">
        <v>82</v>
      </c>
      <c r="D57" s="223" t="s">
        <v>524</v>
      </c>
      <c r="E57" s="224" t="s">
        <v>14</v>
      </c>
      <c r="F57" s="198" t="s">
        <v>83</v>
      </c>
      <c r="G57" s="224" t="s">
        <v>11</v>
      </c>
      <c r="H57" s="199">
        <v>392700</v>
      </c>
      <c r="I57" s="221">
        <v>0.02</v>
      </c>
      <c r="J57" s="222">
        <v>400.71</v>
      </c>
      <c r="K57" s="200">
        <v>8</v>
      </c>
      <c r="L57" s="201">
        <f t="shared" si="0"/>
        <v>3141600</v>
      </c>
      <c r="M57" s="199" t="s">
        <v>2063</v>
      </c>
    </row>
    <row r="58" spans="1:13" s="213" customFormat="1" ht="33.6" customHeight="1">
      <c r="A58" s="195">
        <v>54</v>
      </c>
      <c r="B58" s="195" t="s">
        <v>945</v>
      </c>
      <c r="C58" s="223" t="s">
        <v>84</v>
      </c>
      <c r="D58" s="223" t="s">
        <v>525</v>
      </c>
      <c r="E58" s="224" t="s">
        <v>14</v>
      </c>
      <c r="F58" s="198" t="s">
        <v>85</v>
      </c>
      <c r="G58" s="224" t="s">
        <v>11</v>
      </c>
      <c r="H58" s="199">
        <v>929250</v>
      </c>
      <c r="I58" s="221">
        <v>0.02</v>
      </c>
      <c r="J58" s="222">
        <v>948.21</v>
      </c>
      <c r="K58" s="200">
        <v>20</v>
      </c>
      <c r="L58" s="201">
        <f t="shared" si="0"/>
        <v>18585000</v>
      </c>
      <c r="M58" s="199" t="s">
        <v>2063</v>
      </c>
    </row>
    <row r="59" spans="1:13" s="213" customFormat="1" ht="33.6" customHeight="1">
      <c r="A59" s="220">
        <v>55</v>
      </c>
      <c r="B59" s="195" t="s">
        <v>946</v>
      </c>
      <c r="C59" s="196" t="s">
        <v>86</v>
      </c>
      <c r="D59" s="196" t="s">
        <v>87</v>
      </c>
      <c r="E59" s="197" t="s">
        <v>17</v>
      </c>
      <c r="F59" s="198" t="s">
        <v>88</v>
      </c>
      <c r="G59" s="197" t="s">
        <v>11</v>
      </c>
      <c r="H59" s="199">
        <v>219450</v>
      </c>
      <c r="I59" s="221">
        <v>0.02</v>
      </c>
      <c r="J59" s="222">
        <v>223.92</v>
      </c>
      <c r="K59" s="200">
        <v>2</v>
      </c>
      <c r="L59" s="201">
        <f t="shared" si="0"/>
        <v>438900</v>
      </c>
      <c r="M59" s="199" t="s">
        <v>2063</v>
      </c>
    </row>
    <row r="60" spans="1:13" s="213" customFormat="1" ht="33.6" customHeight="1">
      <c r="A60" s="195">
        <v>56</v>
      </c>
      <c r="B60" s="195" t="s">
        <v>947</v>
      </c>
      <c r="C60" s="223" t="s">
        <v>526</v>
      </c>
      <c r="D60" s="223" t="s">
        <v>527</v>
      </c>
      <c r="E60" s="224" t="s">
        <v>14</v>
      </c>
      <c r="F60" s="198" t="s">
        <v>78</v>
      </c>
      <c r="G60" s="224" t="s">
        <v>11</v>
      </c>
      <c r="H60" s="199">
        <v>375900</v>
      </c>
      <c r="I60" s="221">
        <v>0.02</v>
      </c>
      <c r="J60" s="222">
        <v>383.57</v>
      </c>
      <c r="K60" s="200">
        <v>4</v>
      </c>
      <c r="L60" s="201">
        <f t="shared" si="0"/>
        <v>1503600</v>
      </c>
      <c r="M60" s="199" t="s">
        <v>2063</v>
      </c>
    </row>
    <row r="61" spans="1:13" s="216" customFormat="1" ht="33.6" customHeight="1">
      <c r="A61" s="220">
        <v>57</v>
      </c>
      <c r="B61" s="195" t="s">
        <v>948</v>
      </c>
      <c r="C61" s="223" t="s">
        <v>528</v>
      </c>
      <c r="D61" s="223" t="s">
        <v>529</v>
      </c>
      <c r="E61" s="224" t="s">
        <v>14</v>
      </c>
      <c r="F61" s="198" t="s">
        <v>89</v>
      </c>
      <c r="G61" s="224" t="s">
        <v>11</v>
      </c>
      <c r="H61" s="199">
        <v>262500</v>
      </c>
      <c r="I61" s="221">
        <v>0.02</v>
      </c>
      <c r="J61" s="222">
        <v>267.85000000000002</v>
      </c>
      <c r="K61" s="200">
        <v>80</v>
      </c>
      <c r="L61" s="201">
        <f t="shared" si="0"/>
        <v>21000000</v>
      </c>
      <c r="M61" s="199" t="s">
        <v>2065</v>
      </c>
    </row>
    <row r="62" spans="1:13" s="213" customFormat="1" ht="33.6" customHeight="1">
      <c r="A62" s="195">
        <v>58</v>
      </c>
      <c r="B62" s="195" t="s">
        <v>949</v>
      </c>
      <c r="C62" s="196" t="s">
        <v>530</v>
      </c>
      <c r="D62" s="196" t="s">
        <v>531</v>
      </c>
      <c r="E62" s="197" t="s">
        <v>17</v>
      </c>
      <c r="F62" s="198" t="s">
        <v>533</v>
      </c>
      <c r="G62" s="197" t="s">
        <v>11</v>
      </c>
      <c r="H62" s="199">
        <v>91350</v>
      </c>
      <c r="I62" s="221">
        <v>0.02</v>
      </c>
      <c r="J62" s="222">
        <v>93.21</v>
      </c>
      <c r="K62" s="200">
        <v>8</v>
      </c>
      <c r="L62" s="201">
        <f t="shared" si="0"/>
        <v>730800</v>
      </c>
      <c r="M62" s="199" t="s">
        <v>2063</v>
      </c>
    </row>
    <row r="63" spans="1:13" ht="16.899999999999999" customHeight="1">
      <c r="A63" s="202" t="s">
        <v>2035</v>
      </c>
      <c r="B63" s="195"/>
      <c r="C63" s="196"/>
      <c r="D63" s="196"/>
      <c r="E63" s="197"/>
      <c r="F63" s="198"/>
      <c r="G63" s="197"/>
      <c r="H63" s="199"/>
      <c r="I63" s="221"/>
      <c r="J63" s="222"/>
      <c r="K63" s="200"/>
      <c r="L63" s="201"/>
      <c r="M63" s="199"/>
    </row>
    <row r="64" spans="1:13" s="214" customFormat="1" ht="50.45" customHeight="1">
      <c r="A64" s="226">
        <v>1</v>
      </c>
      <c r="B64" s="230" t="s">
        <v>867</v>
      </c>
      <c r="C64" s="227" t="s">
        <v>32</v>
      </c>
      <c r="D64" s="227" t="s">
        <v>33</v>
      </c>
      <c r="E64" s="228" t="s">
        <v>17</v>
      </c>
      <c r="F64" s="198" t="s">
        <v>34</v>
      </c>
      <c r="G64" s="228" t="s">
        <v>11</v>
      </c>
      <c r="H64" s="229">
        <v>208950</v>
      </c>
      <c r="I64" s="221">
        <v>0.03</v>
      </c>
      <c r="J64" s="222">
        <v>215.41</v>
      </c>
      <c r="K64" s="200">
        <v>16</v>
      </c>
      <c r="L64" s="201">
        <f>H64*K64</f>
        <v>3343200</v>
      </c>
      <c r="M64" s="199" t="s">
        <v>2063</v>
      </c>
    </row>
    <row r="65" spans="1:13" s="213" customFormat="1" ht="33.6" customHeight="1">
      <c r="A65" s="230">
        <v>2</v>
      </c>
      <c r="B65" s="230" t="s">
        <v>868</v>
      </c>
      <c r="C65" s="231" t="s">
        <v>35</v>
      </c>
      <c r="D65" s="231" t="s">
        <v>36</v>
      </c>
      <c r="E65" s="232" t="s">
        <v>14</v>
      </c>
      <c r="F65" s="198" t="s">
        <v>37</v>
      </c>
      <c r="G65" s="232" t="s">
        <v>11</v>
      </c>
      <c r="H65" s="229">
        <v>215250</v>
      </c>
      <c r="I65" s="221">
        <v>0.02</v>
      </c>
      <c r="J65" s="222">
        <v>219.64</v>
      </c>
      <c r="K65" s="200">
        <v>60</v>
      </c>
      <c r="L65" s="201">
        <f t="shared" ref="L65:L88" si="1">H65*K65</f>
        <v>12915000</v>
      </c>
      <c r="M65" s="199" t="s">
        <v>2063</v>
      </c>
    </row>
    <row r="66" spans="1:13" s="213" customFormat="1" ht="33.6" customHeight="1">
      <c r="A66" s="226">
        <v>3</v>
      </c>
      <c r="B66" s="230" t="s">
        <v>869</v>
      </c>
      <c r="C66" s="227" t="s">
        <v>40</v>
      </c>
      <c r="D66" s="227" t="s">
        <v>41</v>
      </c>
      <c r="E66" s="228" t="s">
        <v>17</v>
      </c>
      <c r="F66" s="198" t="s">
        <v>42</v>
      </c>
      <c r="G66" s="228" t="s">
        <v>11</v>
      </c>
      <c r="H66" s="229">
        <v>56700</v>
      </c>
      <c r="I66" s="221">
        <v>0.02</v>
      </c>
      <c r="J66" s="222">
        <v>57.85</v>
      </c>
      <c r="K66" s="200">
        <v>2</v>
      </c>
      <c r="L66" s="201">
        <f t="shared" si="1"/>
        <v>113400</v>
      </c>
      <c r="M66" s="199" t="s">
        <v>2063</v>
      </c>
    </row>
    <row r="67" spans="1:13" s="213" customFormat="1" ht="33.6" customHeight="1">
      <c r="A67" s="230">
        <v>4</v>
      </c>
      <c r="B67" s="230" t="s">
        <v>870</v>
      </c>
      <c r="C67" s="227" t="s">
        <v>44</v>
      </c>
      <c r="D67" s="227" t="s">
        <v>45</v>
      </c>
      <c r="E67" s="228" t="s">
        <v>17</v>
      </c>
      <c r="F67" s="198" t="s">
        <v>163</v>
      </c>
      <c r="G67" s="228" t="s">
        <v>11</v>
      </c>
      <c r="H67" s="229">
        <v>444150</v>
      </c>
      <c r="I67" s="221">
        <v>0.03</v>
      </c>
      <c r="J67" s="222">
        <v>457.88</v>
      </c>
      <c r="K67" s="200">
        <v>8</v>
      </c>
      <c r="L67" s="201">
        <f t="shared" si="1"/>
        <v>3553200</v>
      </c>
      <c r="M67" s="199" t="s">
        <v>2063</v>
      </c>
    </row>
    <row r="68" spans="1:13" s="213" customFormat="1" ht="33.6" customHeight="1">
      <c r="A68" s="226">
        <v>5</v>
      </c>
      <c r="B68" s="230" t="s">
        <v>871</v>
      </c>
      <c r="C68" s="231" t="s">
        <v>46</v>
      </c>
      <c r="D68" s="231" t="s">
        <v>47</v>
      </c>
      <c r="E68" s="232" t="s">
        <v>14</v>
      </c>
      <c r="F68" s="198" t="s">
        <v>37</v>
      </c>
      <c r="G68" s="232" t="s">
        <v>11</v>
      </c>
      <c r="H68" s="229">
        <v>89250</v>
      </c>
      <c r="I68" s="221">
        <v>0.02</v>
      </c>
      <c r="J68" s="222">
        <v>91.07</v>
      </c>
      <c r="K68" s="200">
        <v>140</v>
      </c>
      <c r="L68" s="201">
        <f t="shared" si="1"/>
        <v>12495000</v>
      </c>
      <c r="M68" s="199" t="s">
        <v>2063</v>
      </c>
    </row>
    <row r="69" spans="1:13" s="213" customFormat="1" ht="33.6" customHeight="1">
      <c r="A69" s="230">
        <v>6</v>
      </c>
      <c r="B69" s="230" t="s">
        <v>872</v>
      </c>
      <c r="C69" s="231" t="s">
        <v>51</v>
      </c>
      <c r="D69" s="231" t="s">
        <v>52</v>
      </c>
      <c r="E69" s="233" t="s">
        <v>14</v>
      </c>
      <c r="F69" s="198" t="s">
        <v>53</v>
      </c>
      <c r="G69" s="232" t="s">
        <v>11</v>
      </c>
      <c r="H69" s="229">
        <v>239400</v>
      </c>
      <c r="I69" s="221">
        <v>0.02</v>
      </c>
      <c r="J69" s="222">
        <v>244.28</v>
      </c>
      <c r="K69" s="200">
        <v>6</v>
      </c>
      <c r="L69" s="201">
        <f t="shared" si="1"/>
        <v>1436400</v>
      </c>
      <c r="M69" s="199" t="s">
        <v>2063</v>
      </c>
    </row>
    <row r="70" spans="1:13" s="217" customFormat="1" ht="33.6" customHeight="1">
      <c r="A70" s="226">
        <v>7</v>
      </c>
      <c r="B70" s="230" t="s">
        <v>873</v>
      </c>
      <c r="C70" s="227" t="s">
        <v>266</v>
      </c>
      <c r="D70" s="227" t="s">
        <v>267</v>
      </c>
      <c r="E70" s="228" t="s">
        <v>17</v>
      </c>
      <c r="F70" s="198" t="s">
        <v>268</v>
      </c>
      <c r="G70" s="228" t="s">
        <v>11</v>
      </c>
      <c r="H70" s="229">
        <v>31500</v>
      </c>
      <c r="I70" s="221">
        <v>0.03</v>
      </c>
      <c r="J70" s="222">
        <v>32.47</v>
      </c>
      <c r="K70" s="200">
        <v>12</v>
      </c>
      <c r="L70" s="201">
        <f t="shared" si="1"/>
        <v>378000</v>
      </c>
      <c r="M70" s="199" t="s">
        <v>2067</v>
      </c>
    </row>
    <row r="71" spans="1:13" s="213" customFormat="1" ht="33.6" customHeight="1">
      <c r="A71" s="230">
        <v>8</v>
      </c>
      <c r="B71" s="230" t="s">
        <v>874</v>
      </c>
      <c r="C71" s="231" t="s">
        <v>269</v>
      </c>
      <c r="D71" s="231" t="s">
        <v>270</v>
      </c>
      <c r="E71" s="232" t="s">
        <v>14</v>
      </c>
      <c r="F71" s="198" t="s">
        <v>37</v>
      </c>
      <c r="G71" s="232" t="s">
        <v>11</v>
      </c>
      <c r="H71" s="229">
        <v>478800</v>
      </c>
      <c r="I71" s="221">
        <v>0.02</v>
      </c>
      <c r="J71" s="222">
        <v>488.57</v>
      </c>
      <c r="K71" s="200">
        <v>3</v>
      </c>
      <c r="L71" s="201">
        <f t="shared" si="1"/>
        <v>1436400</v>
      </c>
      <c r="M71" s="199" t="s">
        <v>2063</v>
      </c>
    </row>
    <row r="72" spans="1:13" s="213" customFormat="1" ht="33.6" customHeight="1">
      <c r="A72" s="226">
        <v>9</v>
      </c>
      <c r="B72" s="230" t="s">
        <v>875</v>
      </c>
      <c r="C72" s="227" t="s">
        <v>2039</v>
      </c>
      <c r="D72" s="227" t="s">
        <v>274</v>
      </c>
      <c r="E72" s="228" t="s">
        <v>17</v>
      </c>
      <c r="F72" s="198" t="s">
        <v>275</v>
      </c>
      <c r="G72" s="228" t="s">
        <v>11</v>
      </c>
      <c r="H72" s="229">
        <v>44100</v>
      </c>
      <c r="I72" s="221">
        <v>0.03</v>
      </c>
      <c r="J72" s="222">
        <v>45.46</v>
      </c>
      <c r="K72" s="200">
        <v>8</v>
      </c>
      <c r="L72" s="201">
        <f t="shared" si="1"/>
        <v>352800</v>
      </c>
      <c r="M72" s="199" t="s">
        <v>2063</v>
      </c>
    </row>
    <row r="73" spans="1:13" s="213" customFormat="1" ht="33.6" customHeight="1">
      <c r="A73" s="230">
        <v>10</v>
      </c>
      <c r="B73" s="230" t="s">
        <v>876</v>
      </c>
      <c r="C73" s="231" t="s">
        <v>278</v>
      </c>
      <c r="D73" s="231" t="s">
        <v>279</v>
      </c>
      <c r="E73" s="233" t="s">
        <v>14</v>
      </c>
      <c r="F73" s="198" t="s">
        <v>280</v>
      </c>
      <c r="G73" s="232" t="s">
        <v>11</v>
      </c>
      <c r="H73" s="229">
        <v>348600</v>
      </c>
      <c r="I73" s="221">
        <v>0.03</v>
      </c>
      <c r="J73" s="222">
        <v>359.38</v>
      </c>
      <c r="K73" s="200">
        <v>2</v>
      </c>
      <c r="L73" s="201">
        <f t="shared" si="1"/>
        <v>697200</v>
      </c>
      <c r="M73" s="199" t="s">
        <v>2063</v>
      </c>
    </row>
    <row r="74" spans="1:13" s="218" customFormat="1" ht="33">
      <c r="A74" s="226">
        <v>11</v>
      </c>
      <c r="B74" s="230" t="s">
        <v>877</v>
      </c>
      <c r="C74" s="227" t="s">
        <v>281</v>
      </c>
      <c r="D74" s="227" t="s">
        <v>282</v>
      </c>
      <c r="E74" s="228" t="s">
        <v>17</v>
      </c>
      <c r="F74" s="198" t="s">
        <v>283</v>
      </c>
      <c r="G74" s="228" t="s">
        <v>11</v>
      </c>
      <c r="H74" s="229">
        <v>50000</v>
      </c>
      <c r="I74" s="221">
        <v>0.03</v>
      </c>
      <c r="J74" s="222">
        <v>51.54</v>
      </c>
      <c r="K74" s="200">
        <v>8</v>
      </c>
      <c r="L74" s="201">
        <f t="shared" si="1"/>
        <v>400000</v>
      </c>
      <c r="M74" s="199" t="s">
        <v>2064</v>
      </c>
    </row>
    <row r="75" spans="1:13" s="213" customFormat="1" ht="50.45" customHeight="1">
      <c r="A75" s="230">
        <v>12</v>
      </c>
      <c r="B75" s="230" t="s">
        <v>878</v>
      </c>
      <c r="C75" s="227" t="s">
        <v>285</v>
      </c>
      <c r="D75" s="227" t="s">
        <v>286</v>
      </c>
      <c r="E75" s="228" t="s">
        <v>17</v>
      </c>
      <c r="F75" s="198" t="s">
        <v>287</v>
      </c>
      <c r="G75" s="228" t="s">
        <v>11</v>
      </c>
      <c r="H75" s="229">
        <v>109200</v>
      </c>
      <c r="I75" s="221">
        <v>0.02</v>
      </c>
      <c r="J75" s="222">
        <v>111.42</v>
      </c>
      <c r="K75" s="200">
        <v>60</v>
      </c>
      <c r="L75" s="201">
        <f t="shared" si="1"/>
        <v>6552000</v>
      </c>
      <c r="M75" s="199" t="s">
        <v>2063</v>
      </c>
    </row>
    <row r="76" spans="1:13" s="213" customFormat="1" ht="50.45" customHeight="1">
      <c r="A76" s="226">
        <v>13</v>
      </c>
      <c r="B76" s="230" t="s">
        <v>879</v>
      </c>
      <c r="C76" s="227" t="s">
        <v>288</v>
      </c>
      <c r="D76" s="227" t="s">
        <v>289</v>
      </c>
      <c r="E76" s="228" t="s">
        <v>17</v>
      </c>
      <c r="F76" s="198" t="s">
        <v>290</v>
      </c>
      <c r="G76" s="228" t="s">
        <v>11</v>
      </c>
      <c r="H76" s="229">
        <v>208950</v>
      </c>
      <c r="I76" s="221">
        <v>0.03</v>
      </c>
      <c r="J76" s="222">
        <v>215.41</v>
      </c>
      <c r="K76" s="200">
        <v>30</v>
      </c>
      <c r="L76" s="201">
        <f t="shared" si="1"/>
        <v>6268500</v>
      </c>
      <c r="M76" s="199" t="s">
        <v>2063</v>
      </c>
    </row>
    <row r="77" spans="1:13" s="213" customFormat="1" ht="33.6" customHeight="1">
      <c r="A77" s="230">
        <v>14</v>
      </c>
      <c r="B77" s="230" t="s">
        <v>880</v>
      </c>
      <c r="C77" s="227" t="s">
        <v>291</v>
      </c>
      <c r="D77" s="227" t="s">
        <v>292</v>
      </c>
      <c r="E77" s="228" t="s">
        <v>17</v>
      </c>
      <c r="F77" s="198" t="s">
        <v>293</v>
      </c>
      <c r="G77" s="228" t="s">
        <v>11</v>
      </c>
      <c r="H77" s="229">
        <v>298200</v>
      </c>
      <c r="I77" s="221">
        <v>0.03</v>
      </c>
      <c r="J77" s="222">
        <v>307.42</v>
      </c>
      <c r="K77" s="200">
        <v>19</v>
      </c>
      <c r="L77" s="201">
        <f t="shared" si="1"/>
        <v>5665800</v>
      </c>
      <c r="M77" s="199" t="s">
        <v>2063</v>
      </c>
    </row>
    <row r="78" spans="1:13" s="213" customFormat="1" ht="33.6" customHeight="1">
      <c r="A78" s="226">
        <v>15</v>
      </c>
      <c r="B78" s="230" t="s">
        <v>881</v>
      </c>
      <c r="C78" s="227" t="s">
        <v>294</v>
      </c>
      <c r="D78" s="227" t="s">
        <v>295</v>
      </c>
      <c r="E78" s="228" t="s">
        <v>17</v>
      </c>
      <c r="F78" s="198" t="s">
        <v>296</v>
      </c>
      <c r="G78" s="228" t="s">
        <v>11</v>
      </c>
      <c r="H78" s="229">
        <v>129150</v>
      </c>
      <c r="I78" s="221">
        <v>0.03</v>
      </c>
      <c r="J78" s="222">
        <v>133.13999999999999</v>
      </c>
      <c r="K78" s="200">
        <v>6</v>
      </c>
      <c r="L78" s="201">
        <f t="shared" si="1"/>
        <v>774900</v>
      </c>
      <c r="M78" s="199" t="s">
        <v>2063</v>
      </c>
    </row>
    <row r="79" spans="1:13" s="213" customFormat="1" ht="33.6" customHeight="1">
      <c r="A79" s="230">
        <v>16</v>
      </c>
      <c r="B79" s="230" t="s">
        <v>882</v>
      </c>
      <c r="C79" s="227" t="s">
        <v>301</v>
      </c>
      <c r="D79" s="227" t="s">
        <v>302</v>
      </c>
      <c r="E79" s="228" t="s">
        <v>17</v>
      </c>
      <c r="F79" s="198" t="s">
        <v>284</v>
      </c>
      <c r="G79" s="228" t="s">
        <v>11</v>
      </c>
      <c r="H79" s="229">
        <v>82950</v>
      </c>
      <c r="I79" s="221">
        <v>0.02</v>
      </c>
      <c r="J79" s="222">
        <v>84.64</v>
      </c>
      <c r="K79" s="200">
        <v>4</v>
      </c>
      <c r="L79" s="201">
        <f t="shared" si="1"/>
        <v>331800</v>
      </c>
      <c r="M79" s="199" t="s">
        <v>2063</v>
      </c>
    </row>
    <row r="80" spans="1:13" s="218" customFormat="1" ht="33">
      <c r="A80" s="226">
        <v>17</v>
      </c>
      <c r="B80" s="230" t="s">
        <v>883</v>
      </c>
      <c r="C80" s="227" t="s">
        <v>2056</v>
      </c>
      <c r="D80" s="227" t="s">
        <v>308</v>
      </c>
      <c r="E80" s="228" t="s">
        <v>17</v>
      </c>
      <c r="F80" s="198" t="s">
        <v>309</v>
      </c>
      <c r="G80" s="228" t="s">
        <v>11</v>
      </c>
      <c r="H80" s="229">
        <v>65000</v>
      </c>
      <c r="I80" s="221">
        <v>0.03</v>
      </c>
      <c r="J80" s="222">
        <v>67.010000000000005</v>
      </c>
      <c r="K80" s="200">
        <v>12</v>
      </c>
      <c r="L80" s="201">
        <f t="shared" si="1"/>
        <v>780000</v>
      </c>
      <c r="M80" s="199" t="s">
        <v>2064</v>
      </c>
    </row>
    <row r="81" spans="1:13" s="213" customFormat="1" ht="33.6" customHeight="1">
      <c r="A81" s="230">
        <v>18</v>
      </c>
      <c r="B81" s="230" t="s">
        <v>884</v>
      </c>
      <c r="C81" s="227" t="s">
        <v>319</v>
      </c>
      <c r="D81" s="227" t="s">
        <v>320</v>
      </c>
      <c r="E81" s="228" t="s">
        <v>17</v>
      </c>
      <c r="F81" s="198" t="s">
        <v>321</v>
      </c>
      <c r="G81" s="228" t="s">
        <v>11</v>
      </c>
      <c r="H81" s="229">
        <v>38850</v>
      </c>
      <c r="I81" s="221">
        <v>0.03</v>
      </c>
      <c r="J81" s="222">
        <v>40.049999999999997</v>
      </c>
      <c r="K81" s="200">
        <v>20</v>
      </c>
      <c r="L81" s="201">
        <f t="shared" si="1"/>
        <v>777000</v>
      </c>
      <c r="M81" s="199" t="s">
        <v>2063</v>
      </c>
    </row>
    <row r="82" spans="1:13" s="213" customFormat="1" ht="33.6" customHeight="1">
      <c r="A82" s="226">
        <v>19</v>
      </c>
      <c r="B82" s="230" t="s">
        <v>885</v>
      </c>
      <c r="C82" s="227" t="s">
        <v>324</v>
      </c>
      <c r="D82" s="227" t="s">
        <v>325</v>
      </c>
      <c r="E82" s="228" t="s">
        <v>17</v>
      </c>
      <c r="F82" s="198" t="s">
        <v>326</v>
      </c>
      <c r="G82" s="228" t="s">
        <v>11</v>
      </c>
      <c r="H82" s="229">
        <v>561750</v>
      </c>
      <c r="I82" s="221">
        <v>0.02</v>
      </c>
      <c r="J82" s="222">
        <v>573.21</v>
      </c>
      <c r="K82" s="200">
        <v>6</v>
      </c>
      <c r="L82" s="201">
        <f t="shared" si="1"/>
        <v>3370500</v>
      </c>
      <c r="M82" s="199" t="s">
        <v>2063</v>
      </c>
    </row>
    <row r="83" spans="1:13" s="213" customFormat="1" ht="33.6" customHeight="1">
      <c r="A83" s="230">
        <v>20</v>
      </c>
      <c r="B83" s="230" t="s">
        <v>886</v>
      </c>
      <c r="C83" s="227" t="s">
        <v>2057</v>
      </c>
      <c r="D83" s="227" t="s">
        <v>330</v>
      </c>
      <c r="E83" s="228" t="s">
        <v>17</v>
      </c>
      <c r="F83" s="198" t="s">
        <v>331</v>
      </c>
      <c r="G83" s="228" t="s">
        <v>11</v>
      </c>
      <c r="H83" s="229">
        <v>58800</v>
      </c>
      <c r="I83" s="221">
        <v>0.03</v>
      </c>
      <c r="J83" s="222">
        <v>60.61</v>
      </c>
      <c r="K83" s="200">
        <v>32</v>
      </c>
      <c r="L83" s="201">
        <f t="shared" si="1"/>
        <v>1881600</v>
      </c>
      <c r="M83" s="199" t="s">
        <v>2063</v>
      </c>
    </row>
    <row r="84" spans="1:13" s="218" customFormat="1" ht="33">
      <c r="A84" s="226">
        <v>21</v>
      </c>
      <c r="B84" s="230" t="s">
        <v>887</v>
      </c>
      <c r="C84" s="227" t="s">
        <v>334</v>
      </c>
      <c r="D84" s="227" t="s">
        <v>335</v>
      </c>
      <c r="E84" s="228" t="s">
        <v>17</v>
      </c>
      <c r="F84" s="198" t="s">
        <v>336</v>
      </c>
      <c r="G84" s="228" t="s">
        <v>11</v>
      </c>
      <c r="H84" s="229">
        <v>70000</v>
      </c>
      <c r="I84" s="221">
        <v>0.02</v>
      </c>
      <c r="J84" s="222">
        <v>71.42</v>
      </c>
      <c r="K84" s="200">
        <v>16</v>
      </c>
      <c r="L84" s="201">
        <f t="shared" si="1"/>
        <v>1120000</v>
      </c>
      <c r="M84" s="199" t="s">
        <v>2064</v>
      </c>
    </row>
    <row r="85" spans="1:13" s="217" customFormat="1" ht="33.6" customHeight="1">
      <c r="A85" s="230">
        <v>22</v>
      </c>
      <c r="B85" s="230" t="s">
        <v>888</v>
      </c>
      <c r="C85" s="227" t="s">
        <v>339</v>
      </c>
      <c r="D85" s="227" t="s">
        <v>340</v>
      </c>
      <c r="E85" s="228" t="s">
        <v>17</v>
      </c>
      <c r="F85" s="198" t="s">
        <v>503</v>
      </c>
      <c r="G85" s="228" t="s">
        <v>11</v>
      </c>
      <c r="H85" s="229">
        <v>30450</v>
      </c>
      <c r="I85" s="221">
        <v>0.03</v>
      </c>
      <c r="J85" s="222">
        <v>31.39</v>
      </c>
      <c r="K85" s="200">
        <v>8</v>
      </c>
      <c r="L85" s="201">
        <f t="shared" si="1"/>
        <v>243600</v>
      </c>
      <c r="M85" s="199" t="s">
        <v>2067</v>
      </c>
    </row>
    <row r="86" spans="1:13" s="213" customFormat="1" ht="33.6" customHeight="1">
      <c r="A86" s="226">
        <v>23</v>
      </c>
      <c r="B86" s="230" t="s">
        <v>889</v>
      </c>
      <c r="C86" s="227" t="s">
        <v>504</v>
      </c>
      <c r="D86" s="227" t="s">
        <v>505</v>
      </c>
      <c r="E86" s="228" t="s">
        <v>17</v>
      </c>
      <c r="F86" s="198" t="s">
        <v>506</v>
      </c>
      <c r="G86" s="228" t="s">
        <v>11</v>
      </c>
      <c r="H86" s="229">
        <v>47250</v>
      </c>
      <c r="I86" s="221">
        <v>0.03</v>
      </c>
      <c r="J86" s="222">
        <v>48.71</v>
      </c>
      <c r="K86" s="200">
        <v>70</v>
      </c>
      <c r="L86" s="201">
        <f t="shared" si="1"/>
        <v>3307500</v>
      </c>
      <c r="M86" s="199" t="s">
        <v>2063</v>
      </c>
    </row>
    <row r="87" spans="1:13" s="213" customFormat="1" ht="33.6" customHeight="1">
      <c r="A87" s="230">
        <v>24</v>
      </c>
      <c r="B87" s="230" t="s">
        <v>890</v>
      </c>
      <c r="C87" s="227" t="s">
        <v>509</v>
      </c>
      <c r="D87" s="227" t="s">
        <v>510</v>
      </c>
      <c r="E87" s="228" t="s">
        <v>17</v>
      </c>
      <c r="F87" s="198" t="s">
        <v>511</v>
      </c>
      <c r="G87" s="228" t="s">
        <v>11</v>
      </c>
      <c r="H87" s="229">
        <v>386400</v>
      </c>
      <c r="I87" s="221">
        <v>0.02</v>
      </c>
      <c r="J87" s="222">
        <v>394.28</v>
      </c>
      <c r="K87" s="200">
        <v>16</v>
      </c>
      <c r="L87" s="201">
        <f t="shared" si="1"/>
        <v>6182400</v>
      </c>
      <c r="M87" s="199" t="s">
        <v>2063</v>
      </c>
    </row>
    <row r="88" spans="1:13" s="213" customFormat="1" ht="33.6" customHeight="1">
      <c r="A88" s="226">
        <v>25</v>
      </c>
      <c r="B88" s="230" t="s">
        <v>891</v>
      </c>
      <c r="C88" s="227" t="s">
        <v>519</v>
      </c>
      <c r="D88" s="227" t="s">
        <v>520</v>
      </c>
      <c r="E88" s="228" t="s">
        <v>17</v>
      </c>
      <c r="F88" s="198" t="s">
        <v>521</v>
      </c>
      <c r="G88" s="228" t="s">
        <v>11</v>
      </c>
      <c r="H88" s="229">
        <v>93450</v>
      </c>
      <c r="I88" s="221">
        <v>0.03</v>
      </c>
      <c r="J88" s="222">
        <v>96.34</v>
      </c>
      <c r="K88" s="200">
        <v>12</v>
      </c>
      <c r="L88" s="201">
        <f t="shared" si="1"/>
        <v>1121400</v>
      </c>
      <c r="M88" s="199" t="s">
        <v>2063</v>
      </c>
    </row>
    <row r="89" spans="1:13" ht="16.899999999999999" customHeight="1">
      <c r="A89" s="203"/>
      <c r="B89" s="204" t="s">
        <v>2032</v>
      </c>
      <c r="C89" s="203"/>
      <c r="D89" s="203"/>
      <c r="E89" s="203"/>
      <c r="F89" s="203"/>
      <c r="G89" s="203"/>
      <c r="H89" s="203"/>
      <c r="I89" s="203"/>
      <c r="J89" s="203"/>
      <c r="K89" s="203"/>
      <c r="L89" s="205">
        <f>SUM(L5:L88)</f>
        <v>599812850</v>
      </c>
      <c r="M89" s="203"/>
    </row>
    <row r="92" spans="1:13">
      <c r="C92" s="212" t="s">
        <v>2049</v>
      </c>
      <c r="K92" s="212" t="s">
        <v>2051</v>
      </c>
    </row>
    <row r="93" spans="1:13">
      <c r="C93" s="212"/>
      <c r="K93" s="212"/>
    </row>
    <row r="94" spans="1:13">
      <c r="C94" s="212"/>
      <c r="K94" s="212"/>
    </row>
    <row r="95" spans="1:13">
      <c r="C95" s="212"/>
      <c r="K95" s="212"/>
    </row>
    <row r="96" spans="1:13">
      <c r="C96" s="212"/>
      <c r="K96" s="212"/>
    </row>
    <row r="97" spans="3:11">
      <c r="C97" s="212"/>
      <c r="K97" s="212"/>
    </row>
    <row r="98" spans="3:11">
      <c r="C98" s="212"/>
      <c r="K98" s="212"/>
    </row>
    <row r="99" spans="3:11">
      <c r="C99" s="212" t="s">
        <v>2050</v>
      </c>
      <c r="K99" s="212" t="s">
        <v>2052</v>
      </c>
    </row>
  </sheetData>
  <autoFilter ref="A3:M89"/>
  <mergeCells count="2">
    <mergeCell ref="A1:L1"/>
    <mergeCell ref="A2:L2"/>
  </mergeCells>
  <pageMargins left="0.24" right="0.16" top="0.56000000000000005" bottom="0.63" header="0.48" footer="0.38"/>
  <pageSetup paperSize="9" orientation="landscape" verticalDpi="0" r:id="rId1"/>
  <headerFooter alignWithMargins="0">
    <oddFooter>Page &amp;P&amp;R&amp;A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DM Vi thuốc cổ truyền</vt:lpstr>
      <vt:lpstr>DM Dược liệu</vt:lpstr>
      <vt:lpstr>DM thuốcCT-thuốcDL</vt:lpstr>
      <vt:lpstr>TH Generic</vt:lpstr>
      <vt:lpstr>YHCT</vt:lpstr>
      <vt:lpstr>'TH Generic'!Print_Area</vt:lpstr>
      <vt:lpstr>YHCT!Print_Area</vt:lpstr>
      <vt:lpstr>'DM Dược liệu'!Print_Titles</vt:lpstr>
      <vt:lpstr>'DM Vi thuốc cổ truyền'!Print_Titles</vt:lpstr>
      <vt:lpstr>YHCT!Print_Titles</vt:lpstr>
    </vt:vector>
  </TitlesOfParts>
  <Company>0973915552</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lavanhung</dc:creator>
  <cp:lastModifiedBy>User</cp:lastModifiedBy>
  <cp:lastPrinted>2017-11-16T09:56:22Z</cp:lastPrinted>
  <dcterms:created xsi:type="dcterms:W3CDTF">2016-08-30T09:00:27Z</dcterms:created>
  <dcterms:modified xsi:type="dcterms:W3CDTF">2017-12-03T16:35:40Z</dcterms:modified>
</cp:coreProperties>
</file>